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k02\Desktop\"/>
    </mc:Choice>
  </mc:AlternateContent>
  <xr:revisionPtr revIDLastSave="0" documentId="13_ncr:1_{91C67FE2-E148-4607-B084-A43D4185D1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用" sheetId="2" r:id="rId1"/>
    <sheet name="データ " sheetId="7" state="hidden" r:id="rId2"/>
    <sheet name="data" sheetId="4" state="hidden" r:id="rId3"/>
    <sheet name="master" sheetId="1" state="hidden" r:id="rId4"/>
    <sheet name="リレーdata" sheetId="5" state="hidden" r:id="rId5"/>
    <sheet name="リレーmaster" sheetId="6" state="hidden" r:id="rId6"/>
  </sheets>
  <definedNames>
    <definedName name="_xlnm._FilterDatabase" localSheetId="1" hidden="1">'データ '!$A$1:$B$214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9" i="2" l="1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8" i="2"/>
  <c r="L3" i="4"/>
  <c r="C34" i="4"/>
  <c r="D34" i="4"/>
  <c r="E34" i="4"/>
  <c r="F34" i="4"/>
  <c r="G34" i="4"/>
  <c r="A33" i="4"/>
  <c r="B33" i="4"/>
  <c r="K33" i="4" s="1"/>
  <c r="J33" i="4" s="1"/>
  <c r="E33" i="4"/>
  <c r="F33" i="4"/>
  <c r="G33" i="4"/>
  <c r="H33" i="4"/>
  <c r="I33" i="4" s="1"/>
  <c r="L33" i="4"/>
  <c r="M33" i="4"/>
  <c r="N33" i="4" s="1"/>
  <c r="O33" i="4"/>
  <c r="P33" i="4"/>
  <c r="Q33" i="4" s="1"/>
  <c r="R33" i="4"/>
  <c r="S33" i="4"/>
  <c r="T33" i="4"/>
  <c r="U33" i="4"/>
  <c r="W33" i="4"/>
  <c r="C33" i="4" s="1"/>
  <c r="X33" i="4"/>
  <c r="D33" i="4" s="1"/>
  <c r="Z33" i="4"/>
  <c r="AA33" i="4"/>
  <c r="AB33" i="4"/>
  <c r="AC33" i="4"/>
  <c r="AD33" i="4"/>
  <c r="AE33" i="4"/>
  <c r="AI33" i="4"/>
  <c r="AJ33" i="4"/>
  <c r="AK33" i="4"/>
  <c r="AL33" i="4"/>
  <c r="AM33" i="4"/>
  <c r="AN33" i="4"/>
  <c r="A34" i="4"/>
  <c r="B34" i="4"/>
  <c r="A35" i="4"/>
  <c r="B35" i="4"/>
  <c r="E35" i="4"/>
  <c r="F35" i="4"/>
  <c r="G35" i="4"/>
  <c r="M35" i="4"/>
  <c r="O35" i="4"/>
  <c r="P35" i="4"/>
  <c r="Q35" i="4" s="1"/>
  <c r="R35" i="4"/>
  <c r="S35" i="4"/>
  <c r="T35" i="4"/>
  <c r="U35" i="4"/>
  <c r="W35" i="4"/>
  <c r="C35" i="4" s="1"/>
  <c r="X35" i="4"/>
  <c r="D35" i="4" s="1"/>
  <c r="Z35" i="4"/>
  <c r="AA35" i="4"/>
  <c r="AB35" i="4"/>
  <c r="AC35" i="4"/>
  <c r="AD35" i="4"/>
  <c r="AE35" i="4"/>
  <c r="AI35" i="4"/>
  <c r="AJ35" i="4"/>
  <c r="AK35" i="4"/>
  <c r="AL35" i="4"/>
  <c r="AM35" i="4"/>
  <c r="AN35" i="4"/>
  <c r="A36" i="4"/>
  <c r="B36" i="4"/>
  <c r="W1" i="5" s="1"/>
  <c r="E36" i="4"/>
  <c r="F36" i="4"/>
  <c r="G36" i="4"/>
  <c r="M36" i="4"/>
  <c r="O36" i="4"/>
  <c r="P36" i="4"/>
  <c r="Q36" i="4" s="1"/>
  <c r="R36" i="4"/>
  <c r="S36" i="4"/>
  <c r="T36" i="4"/>
  <c r="U36" i="4"/>
  <c r="W36" i="4"/>
  <c r="C36" i="4" s="1"/>
  <c r="X36" i="4"/>
  <c r="D36" i="4" s="1"/>
  <c r="Z36" i="4"/>
  <c r="AA36" i="4"/>
  <c r="AB36" i="4"/>
  <c r="AC36" i="4"/>
  <c r="AD36" i="4"/>
  <c r="AE36" i="4"/>
  <c r="AI36" i="4"/>
  <c r="AJ36" i="4"/>
  <c r="AK36" i="4"/>
  <c r="AL36" i="4"/>
  <c r="AM36" i="4"/>
  <c r="AN36" i="4"/>
  <c r="A37" i="4"/>
  <c r="B37" i="4"/>
  <c r="E1" i="5" s="1"/>
  <c r="E37" i="4"/>
  <c r="F37" i="4"/>
  <c r="G37" i="4"/>
  <c r="M37" i="4"/>
  <c r="O37" i="4"/>
  <c r="P37" i="4"/>
  <c r="Q37" i="4" s="1"/>
  <c r="R37" i="4"/>
  <c r="S37" i="4"/>
  <c r="T37" i="4"/>
  <c r="U37" i="4"/>
  <c r="W37" i="4"/>
  <c r="C37" i="4" s="1"/>
  <c r="X37" i="4"/>
  <c r="D37" i="4" s="1"/>
  <c r="Z37" i="4"/>
  <c r="AA37" i="4"/>
  <c r="AB37" i="4"/>
  <c r="AC37" i="4"/>
  <c r="AD37" i="4"/>
  <c r="AE37" i="4"/>
  <c r="AI37" i="4"/>
  <c r="AJ37" i="4"/>
  <c r="AK37" i="4"/>
  <c r="AL37" i="4"/>
  <c r="AM37" i="4"/>
  <c r="AN37" i="4"/>
  <c r="A38" i="4"/>
  <c r="B38" i="4"/>
  <c r="K1" i="5" s="1"/>
  <c r="E38" i="4"/>
  <c r="F38" i="4"/>
  <c r="G38" i="4"/>
  <c r="M38" i="4"/>
  <c r="O38" i="4"/>
  <c r="P38" i="4"/>
  <c r="Q38" i="4" s="1"/>
  <c r="R38" i="4"/>
  <c r="S38" i="4"/>
  <c r="T38" i="4"/>
  <c r="U38" i="4"/>
  <c r="W38" i="4"/>
  <c r="C38" i="4" s="1"/>
  <c r="X38" i="4"/>
  <c r="D38" i="4" s="1"/>
  <c r="Z38" i="4"/>
  <c r="AA38" i="4"/>
  <c r="AB38" i="4"/>
  <c r="AC38" i="4"/>
  <c r="AD38" i="4"/>
  <c r="AE38" i="4"/>
  <c r="AI38" i="4"/>
  <c r="AJ38" i="4"/>
  <c r="AK38" i="4"/>
  <c r="AL38" i="4"/>
  <c r="AM38" i="4"/>
  <c r="AN38" i="4"/>
  <c r="S4" i="4"/>
  <c r="T4" i="4"/>
  <c r="U4" i="4"/>
  <c r="S5" i="4"/>
  <c r="T5" i="4"/>
  <c r="U5" i="4"/>
  <c r="S6" i="4"/>
  <c r="T6" i="4"/>
  <c r="U6" i="4"/>
  <c r="S7" i="4"/>
  <c r="T7" i="4"/>
  <c r="U7" i="4"/>
  <c r="S8" i="4"/>
  <c r="T8" i="4"/>
  <c r="U8" i="4"/>
  <c r="S9" i="4"/>
  <c r="T9" i="4"/>
  <c r="U9" i="4"/>
  <c r="S10" i="4"/>
  <c r="T10" i="4"/>
  <c r="U10" i="4"/>
  <c r="S11" i="4"/>
  <c r="T11" i="4"/>
  <c r="U11" i="4"/>
  <c r="S12" i="4"/>
  <c r="T12" i="4"/>
  <c r="U12" i="4"/>
  <c r="S13" i="4"/>
  <c r="T13" i="4"/>
  <c r="U13" i="4"/>
  <c r="S14" i="4"/>
  <c r="T14" i="4"/>
  <c r="U14" i="4"/>
  <c r="S15" i="4"/>
  <c r="T15" i="4"/>
  <c r="U15" i="4"/>
  <c r="S16" i="4"/>
  <c r="T16" i="4"/>
  <c r="U16" i="4"/>
  <c r="S17" i="4"/>
  <c r="T17" i="4"/>
  <c r="U17" i="4"/>
  <c r="S18" i="4"/>
  <c r="T18" i="4"/>
  <c r="U18" i="4"/>
  <c r="S19" i="4"/>
  <c r="T19" i="4"/>
  <c r="U19" i="4"/>
  <c r="S20" i="4"/>
  <c r="T20" i="4"/>
  <c r="U20" i="4"/>
  <c r="S21" i="4"/>
  <c r="T21" i="4"/>
  <c r="U21" i="4"/>
  <c r="S22" i="4"/>
  <c r="T22" i="4"/>
  <c r="U22" i="4"/>
  <c r="S23" i="4"/>
  <c r="T23" i="4"/>
  <c r="U23" i="4"/>
  <c r="S24" i="4"/>
  <c r="T24" i="4"/>
  <c r="U24" i="4"/>
  <c r="S25" i="4"/>
  <c r="T25" i="4"/>
  <c r="U25" i="4"/>
  <c r="S26" i="4"/>
  <c r="T26" i="4"/>
  <c r="U26" i="4"/>
  <c r="S27" i="4"/>
  <c r="T27" i="4"/>
  <c r="U27" i="4"/>
  <c r="S28" i="4"/>
  <c r="T28" i="4"/>
  <c r="U28" i="4"/>
  <c r="S29" i="4"/>
  <c r="T29" i="4"/>
  <c r="U29" i="4"/>
  <c r="S30" i="4"/>
  <c r="T30" i="4"/>
  <c r="U30" i="4"/>
  <c r="S31" i="4"/>
  <c r="T31" i="4"/>
  <c r="U31" i="4"/>
  <c r="S32" i="4"/>
  <c r="T32" i="4"/>
  <c r="U32" i="4"/>
  <c r="U3" i="4"/>
  <c r="T3" i="4"/>
  <c r="S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4" i="4"/>
  <c r="L5" i="4"/>
  <c r="L6" i="4"/>
  <c r="L7" i="4"/>
  <c r="L8" i="4"/>
  <c r="L9" i="4"/>
  <c r="L10" i="4"/>
  <c r="L11" i="4"/>
  <c r="R3" i="4"/>
  <c r="A2" i="5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8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8" i="2"/>
  <c r="Y9" i="2"/>
  <c r="F2" i="5"/>
  <c r="E2" i="5"/>
  <c r="D2" i="5"/>
  <c r="C2" i="5"/>
  <c r="B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P5" i="4"/>
  <c r="P6" i="4"/>
  <c r="Q6" i="4" s="1"/>
  <c r="P7" i="4"/>
  <c r="Q7" i="4" s="1"/>
  <c r="P8" i="4"/>
  <c r="Q8" i="4" s="1"/>
  <c r="P9" i="4"/>
  <c r="Q9" i="4" s="1"/>
  <c r="P10" i="4"/>
  <c r="Q10" i="4" s="1"/>
  <c r="P11" i="4"/>
  <c r="Q11" i="4" s="1"/>
  <c r="P12" i="4"/>
  <c r="Q12" i="4" s="1"/>
  <c r="P13" i="4"/>
  <c r="Q13" i="4" s="1"/>
  <c r="P14" i="4"/>
  <c r="Q14" i="4" s="1"/>
  <c r="P15" i="4"/>
  <c r="Q15" i="4" s="1"/>
  <c r="P16" i="4"/>
  <c r="Q16" i="4" s="1"/>
  <c r="P17" i="4"/>
  <c r="Q17" i="4" s="1"/>
  <c r="P18" i="4"/>
  <c r="Q18" i="4" s="1"/>
  <c r="P19" i="4"/>
  <c r="Q19" i="4" s="1"/>
  <c r="P20" i="4"/>
  <c r="Q20" i="4" s="1"/>
  <c r="P21" i="4"/>
  <c r="Q21" i="4" s="1"/>
  <c r="P22" i="4"/>
  <c r="Q22" i="4" s="1"/>
  <c r="P23" i="4"/>
  <c r="Q23" i="4" s="1"/>
  <c r="P24" i="4"/>
  <c r="Q24" i="4" s="1"/>
  <c r="P25" i="4"/>
  <c r="Q25" i="4" s="1"/>
  <c r="P26" i="4"/>
  <c r="Q26" i="4" s="1"/>
  <c r="P27" i="4"/>
  <c r="Q27" i="4" s="1"/>
  <c r="P28" i="4"/>
  <c r="Q28" i="4" s="1"/>
  <c r="P29" i="4"/>
  <c r="Q29" i="4" s="1"/>
  <c r="P30" i="4"/>
  <c r="Q30" i="4" s="1"/>
  <c r="P31" i="4"/>
  <c r="Q31" i="4" s="1"/>
  <c r="P32" i="4"/>
  <c r="Q32" i="4" s="1"/>
  <c r="M5" i="4"/>
  <c r="M6" i="4"/>
  <c r="M7" i="4"/>
  <c r="N7" i="4" s="1"/>
  <c r="M8" i="4"/>
  <c r="N8" i="4" s="1"/>
  <c r="M9" i="4"/>
  <c r="N9" i="4" s="1"/>
  <c r="M10" i="4"/>
  <c r="N10" i="4" s="1"/>
  <c r="M11" i="4"/>
  <c r="N11" i="4" s="1"/>
  <c r="M12" i="4"/>
  <c r="N12" i="4" s="1"/>
  <c r="M13" i="4"/>
  <c r="N13" i="4" s="1"/>
  <c r="M14" i="4"/>
  <c r="N14" i="4" s="1"/>
  <c r="M15" i="4"/>
  <c r="N15" i="4" s="1"/>
  <c r="M16" i="4"/>
  <c r="N16" i="4" s="1"/>
  <c r="M17" i="4"/>
  <c r="N17" i="4" s="1"/>
  <c r="M18" i="4"/>
  <c r="N18" i="4" s="1"/>
  <c r="M19" i="4"/>
  <c r="N19" i="4" s="1"/>
  <c r="M20" i="4"/>
  <c r="N20" i="4" s="1"/>
  <c r="M21" i="4"/>
  <c r="N21" i="4" s="1"/>
  <c r="M22" i="4"/>
  <c r="N22" i="4" s="1"/>
  <c r="M23" i="4"/>
  <c r="N23" i="4" s="1"/>
  <c r="M24" i="4"/>
  <c r="N24" i="4" s="1"/>
  <c r="M25" i="4"/>
  <c r="N25" i="4" s="1"/>
  <c r="M26" i="4"/>
  <c r="N26" i="4" s="1"/>
  <c r="M27" i="4"/>
  <c r="N27" i="4" s="1"/>
  <c r="M28" i="4"/>
  <c r="N28" i="4" s="1"/>
  <c r="M29" i="4"/>
  <c r="N29" i="4" s="1"/>
  <c r="M30" i="4"/>
  <c r="N30" i="4" s="1"/>
  <c r="M31" i="4"/>
  <c r="N31" i="4" s="1"/>
  <c r="M32" i="4"/>
  <c r="N32" i="4" s="1"/>
  <c r="P4" i="4"/>
  <c r="M4" i="4"/>
  <c r="H4" i="4"/>
  <c r="I4" i="4" s="1"/>
  <c r="E4" i="4"/>
  <c r="F4" i="4"/>
  <c r="G4" i="4"/>
  <c r="E5" i="4"/>
  <c r="F5" i="4"/>
  <c r="G5" i="4"/>
  <c r="H5" i="4"/>
  <c r="I5" i="4" s="1"/>
  <c r="E6" i="4"/>
  <c r="F6" i="4"/>
  <c r="G6" i="4"/>
  <c r="H6" i="4"/>
  <c r="I6" i="4" s="1"/>
  <c r="E7" i="4"/>
  <c r="F7" i="4"/>
  <c r="G7" i="4"/>
  <c r="H7" i="4"/>
  <c r="I7" i="4" s="1"/>
  <c r="E8" i="4"/>
  <c r="F8" i="4"/>
  <c r="G8" i="4"/>
  <c r="H8" i="4"/>
  <c r="I8" i="4" s="1"/>
  <c r="E9" i="4"/>
  <c r="F9" i="4"/>
  <c r="G9" i="4"/>
  <c r="H9" i="4"/>
  <c r="I9" i="4" s="1"/>
  <c r="E10" i="4"/>
  <c r="F10" i="4"/>
  <c r="G10" i="4"/>
  <c r="H10" i="4"/>
  <c r="I10" i="4" s="1"/>
  <c r="E11" i="4"/>
  <c r="F11" i="4"/>
  <c r="G11" i="4"/>
  <c r="H11" i="4"/>
  <c r="I11" i="4" s="1"/>
  <c r="E12" i="4"/>
  <c r="F12" i="4"/>
  <c r="G12" i="4"/>
  <c r="H12" i="4"/>
  <c r="I12" i="4" s="1"/>
  <c r="E13" i="4"/>
  <c r="F13" i="4"/>
  <c r="G13" i="4"/>
  <c r="H13" i="4"/>
  <c r="I13" i="4" s="1"/>
  <c r="E14" i="4"/>
  <c r="F14" i="4"/>
  <c r="G14" i="4"/>
  <c r="H14" i="4"/>
  <c r="I14" i="4" s="1"/>
  <c r="E15" i="4"/>
  <c r="F15" i="4"/>
  <c r="G15" i="4"/>
  <c r="H15" i="4"/>
  <c r="I15" i="4" s="1"/>
  <c r="E16" i="4"/>
  <c r="F16" i="4"/>
  <c r="G16" i="4"/>
  <c r="H16" i="4"/>
  <c r="I16" i="4" s="1"/>
  <c r="E17" i="4"/>
  <c r="F17" i="4"/>
  <c r="G17" i="4"/>
  <c r="H17" i="4"/>
  <c r="I17" i="4" s="1"/>
  <c r="E18" i="4"/>
  <c r="F18" i="4"/>
  <c r="G18" i="4"/>
  <c r="H18" i="4"/>
  <c r="I18" i="4" s="1"/>
  <c r="E19" i="4"/>
  <c r="F19" i="4"/>
  <c r="G19" i="4"/>
  <c r="H19" i="4"/>
  <c r="I19" i="4" s="1"/>
  <c r="E20" i="4"/>
  <c r="F20" i="4"/>
  <c r="G20" i="4"/>
  <c r="H20" i="4"/>
  <c r="I20" i="4" s="1"/>
  <c r="E21" i="4"/>
  <c r="F21" i="4"/>
  <c r="G21" i="4"/>
  <c r="H21" i="4"/>
  <c r="I21" i="4" s="1"/>
  <c r="E22" i="4"/>
  <c r="F22" i="4"/>
  <c r="G22" i="4"/>
  <c r="H22" i="4"/>
  <c r="I22" i="4" s="1"/>
  <c r="E23" i="4"/>
  <c r="F23" i="4"/>
  <c r="G23" i="4"/>
  <c r="H23" i="4"/>
  <c r="I23" i="4" s="1"/>
  <c r="E24" i="4"/>
  <c r="F24" i="4"/>
  <c r="G24" i="4"/>
  <c r="H24" i="4"/>
  <c r="I24" i="4" s="1"/>
  <c r="E25" i="4"/>
  <c r="F25" i="4"/>
  <c r="G25" i="4"/>
  <c r="H25" i="4"/>
  <c r="I25" i="4" s="1"/>
  <c r="E26" i="4"/>
  <c r="F26" i="4"/>
  <c r="G26" i="4"/>
  <c r="H26" i="4"/>
  <c r="I26" i="4" s="1"/>
  <c r="E27" i="4"/>
  <c r="F27" i="4"/>
  <c r="G27" i="4"/>
  <c r="H27" i="4"/>
  <c r="I27" i="4" s="1"/>
  <c r="E28" i="4"/>
  <c r="F28" i="4"/>
  <c r="G28" i="4"/>
  <c r="H28" i="4"/>
  <c r="I28" i="4" s="1"/>
  <c r="E29" i="4"/>
  <c r="F29" i="4"/>
  <c r="G29" i="4"/>
  <c r="H29" i="4"/>
  <c r="I29" i="4" s="1"/>
  <c r="E30" i="4"/>
  <c r="F30" i="4"/>
  <c r="G30" i="4"/>
  <c r="H30" i="4"/>
  <c r="I30" i="4" s="1"/>
  <c r="E31" i="4"/>
  <c r="F31" i="4"/>
  <c r="G31" i="4"/>
  <c r="H31" i="4"/>
  <c r="I31" i="4" s="1"/>
  <c r="E32" i="4"/>
  <c r="F32" i="4"/>
  <c r="G32" i="4"/>
  <c r="H32" i="4"/>
  <c r="I32" i="4" s="1"/>
  <c r="J3" i="4"/>
  <c r="H3" i="4"/>
  <c r="I3" i="4" s="1"/>
  <c r="G3" i="4"/>
  <c r="F3" i="4"/>
  <c r="E3" i="4"/>
  <c r="W4" i="4"/>
  <c r="C4" i="4" s="1"/>
  <c r="X4" i="4"/>
  <c r="D4" i="4" s="1"/>
  <c r="Z4" i="4"/>
  <c r="AA4" i="4"/>
  <c r="AB4" i="4"/>
  <c r="AC4" i="4"/>
  <c r="AD4" i="4"/>
  <c r="AE4" i="4"/>
  <c r="AI4" i="4"/>
  <c r="AJ4" i="4"/>
  <c r="AK4" i="4"/>
  <c r="AL4" i="4"/>
  <c r="AM4" i="4"/>
  <c r="AN4" i="4"/>
  <c r="W5" i="4"/>
  <c r="C5" i="4" s="1"/>
  <c r="X5" i="4"/>
  <c r="D5" i="4" s="1"/>
  <c r="Z5" i="4"/>
  <c r="AA5" i="4"/>
  <c r="AB5" i="4"/>
  <c r="AC5" i="4"/>
  <c r="AD5" i="4"/>
  <c r="AE5" i="4"/>
  <c r="AI5" i="4"/>
  <c r="AJ5" i="4"/>
  <c r="AK5" i="4"/>
  <c r="AL5" i="4"/>
  <c r="AM5" i="4"/>
  <c r="AN5" i="4"/>
  <c r="W6" i="4"/>
  <c r="C6" i="4" s="1"/>
  <c r="X6" i="4"/>
  <c r="D6" i="4" s="1"/>
  <c r="Z6" i="4"/>
  <c r="AA6" i="4"/>
  <c r="AB6" i="4"/>
  <c r="AC6" i="4"/>
  <c r="AD6" i="4"/>
  <c r="AE6" i="4"/>
  <c r="AI6" i="4"/>
  <c r="AJ6" i="4"/>
  <c r="AK6" i="4"/>
  <c r="AL6" i="4"/>
  <c r="AM6" i="4"/>
  <c r="AN6" i="4"/>
  <c r="W7" i="4"/>
  <c r="C7" i="4" s="1"/>
  <c r="X7" i="4"/>
  <c r="D7" i="4" s="1"/>
  <c r="Z7" i="4"/>
  <c r="AA7" i="4"/>
  <c r="AB7" i="4"/>
  <c r="AC7" i="4"/>
  <c r="AD7" i="4"/>
  <c r="AE7" i="4"/>
  <c r="AI7" i="4"/>
  <c r="AJ7" i="4"/>
  <c r="AK7" i="4"/>
  <c r="AL7" i="4"/>
  <c r="AM7" i="4"/>
  <c r="AN7" i="4"/>
  <c r="W8" i="4"/>
  <c r="C8" i="4" s="1"/>
  <c r="X8" i="4"/>
  <c r="D8" i="4" s="1"/>
  <c r="Z8" i="4"/>
  <c r="AA8" i="4"/>
  <c r="AB8" i="4"/>
  <c r="AC8" i="4"/>
  <c r="AD8" i="4"/>
  <c r="AE8" i="4"/>
  <c r="AI8" i="4"/>
  <c r="AJ8" i="4"/>
  <c r="AK8" i="4"/>
  <c r="AL8" i="4"/>
  <c r="AM8" i="4"/>
  <c r="AN8" i="4"/>
  <c r="W9" i="4"/>
  <c r="C9" i="4" s="1"/>
  <c r="X9" i="4"/>
  <c r="D9" i="4" s="1"/>
  <c r="Z9" i="4"/>
  <c r="AA9" i="4"/>
  <c r="AB9" i="4"/>
  <c r="AC9" i="4"/>
  <c r="AD9" i="4"/>
  <c r="AE9" i="4"/>
  <c r="AI9" i="4"/>
  <c r="AJ9" i="4"/>
  <c r="AK9" i="4"/>
  <c r="AL9" i="4"/>
  <c r="AM9" i="4"/>
  <c r="AN9" i="4"/>
  <c r="W10" i="4"/>
  <c r="C10" i="4" s="1"/>
  <c r="X10" i="4"/>
  <c r="D10" i="4" s="1"/>
  <c r="Z10" i="4"/>
  <c r="AA10" i="4"/>
  <c r="AB10" i="4"/>
  <c r="AC10" i="4"/>
  <c r="AD10" i="4"/>
  <c r="AE10" i="4"/>
  <c r="AI10" i="4"/>
  <c r="AJ10" i="4"/>
  <c r="AK10" i="4"/>
  <c r="AL10" i="4"/>
  <c r="AM10" i="4"/>
  <c r="AN10" i="4"/>
  <c r="W11" i="4"/>
  <c r="C11" i="4" s="1"/>
  <c r="X11" i="4"/>
  <c r="D11" i="4" s="1"/>
  <c r="Z11" i="4"/>
  <c r="AA11" i="4"/>
  <c r="AB11" i="4"/>
  <c r="AC11" i="4"/>
  <c r="AD11" i="4"/>
  <c r="AE11" i="4"/>
  <c r="AI11" i="4"/>
  <c r="AJ11" i="4"/>
  <c r="AK11" i="4"/>
  <c r="AL11" i="4"/>
  <c r="AM11" i="4"/>
  <c r="AN11" i="4"/>
  <c r="W12" i="4"/>
  <c r="C12" i="4" s="1"/>
  <c r="X12" i="4"/>
  <c r="D12" i="4" s="1"/>
  <c r="Z12" i="4"/>
  <c r="AA12" i="4"/>
  <c r="AB12" i="4"/>
  <c r="AC12" i="4"/>
  <c r="AD12" i="4"/>
  <c r="AE12" i="4"/>
  <c r="AI12" i="4"/>
  <c r="AJ12" i="4"/>
  <c r="AK12" i="4"/>
  <c r="AL12" i="4"/>
  <c r="AM12" i="4"/>
  <c r="AN12" i="4"/>
  <c r="W13" i="4"/>
  <c r="C13" i="4" s="1"/>
  <c r="X13" i="4"/>
  <c r="D13" i="4" s="1"/>
  <c r="Z13" i="4"/>
  <c r="AA13" i="4"/>
  <c r="AB13" i="4"/>
  <c r="AC13" i="4"/>
  <c r="AD13" i="4"/>
  <c r="AE13" i="4"/>
  <c r="AI13" i="4"/>
  <c r="AJ13" i="4"/>
  <c r="AK13" i="4"/>
  <c r="AL13" i="4"/>
  <c r="AM13" i="4"/>
  <c r="AN13" i="4"/>
  <c r="W14" i="4"/>
  <c r="C14" i="4" s="1"/>
  <c r="X14" i="4"/>
  <c r="D14" i="4" s="1"/>
  <c r="Z14" i="4"/>
  <c r="AA14" i="4"/>
  <c r="AB14" i="4"/>
  <c r="AC14" i="4"/>
  <c r="AD14" i="4"/>
  <c r="AE14" i="4"/>
  <c r="AI14" i="4"/>
  <c r="AJ14" i="4"/>
  <c r="AK14" i="4"/>
  <c r="AL14" i="4"/>
  <c r="AM14" i="4"/>
  <c r="AN14" i="4"/>
  <c r="W15" i="4"/>
  <c r="C15" i="4" s="1"/>
  <c r="X15" i="4"/>
  <c r="D15" i="4" s="1"/>
  <c r="Z15" i="4"/>
  <c r="AA15" i="4"/>
  <c r="AB15" i="4"/>
  <c r="AC15" i="4"/>
  <c r="AD15" i="4"/>
  <c r="AE15" i="4"/>
  <c r="AI15" i="4"/>
  <c r="AJ15" i="4"/>
  <c r="AK15" i="4"/>
  <c r="AL15" i="4"/>
  <c r="AM15" i="4"/>
  <c r="AN15" i="4"/>
  <c r="W16" i="4"/>
  <c r="C16" i="4" s="1"/>
  <c r="X16" i="4"/>
  <c r="D16" i="4" s="1"/>
  <c r="Z16" i="4"/>
  <c r="AA16" i="4"/>
  <c r="AB16" i="4"/>
  <c r="AC16" i="4"/>
  <c r="AD16" i="4"/>
  <c r="AE16" i="4"/>
  <c r="AI16" i="4"/>
  <c r="AJ16" i="4"/>
  <c r="AK16" i="4"/>
  <c r="AL16" i="4"/>
  <c r="AM16" i="4"/>
  <c r="AN16" i="4"/>
  <c r="W17" i="4"/>
  <c r="C17" i="4" s="1"/>
  <c r="X17" i="4"/>
  <c r="D17" i="4" s="1"/>
  <c r="Z17" i="4"/>
  <c r="AA17" i="4"/>
  <c r="AB17" i="4"/>
  <c r="AC17" i="4"/>
  <c r="AD17" i="4"/>
  <c r="AE17" i="4"/>
  <c r="AI17" i="4"/>
  <c r="AJ17" i="4"/>
  <c r="AK17" i="4"/>
  <c r="AL17" i="4"/>
  <c r="AM17" i="4"/>
  <c r="AN17" i="4"/>
  <c r="W18" i="4"/>
  <c r="C18" i="4" s="1"/>
  <c r="X18" i="4"/>
  <c r="D18" i="4" s="1"/>
  <c r="Z18" i="4"/>
  <c r="AA18" i="4"/>
  <c r="AB18" i="4"/>
  <c r="AC18" i="4"/>
  <c r="AD18" i="4"/>
  <c r="AE18" i="4"/>
  <c r="AI18" i="4"/>
  <c r="AJ18" i="4"/>
  <c r="AK18" i="4"/>
  <c r="AL18" i="4"/>
  <c r="AM18" i="4"/>
  <c r="AN18" i="4"/>
  <c r="W19" i="4"/>
  <c r="C19" i="4" s="1"/>
  <c r="X19" i="4"/>
  <c r="D19" i="4" s="1"/>
  <c r="Z19" i="4"/>
  <c r="AA19" i="4"/>
  <c r="AB19" i="4"/>
  <c r="AC19" i="4"/>
  <c r="AD19" i="4"/>
  <c r="AE19" i="4"/>
  <c r="AI19" i="4"/>
  <c r="AJ19" i="4"/>
  <c r="AK19" i="4"/>
  <c r="AL19" i="4"/>
  <c r="AM19" i="4"/>
  <c r="AN19" i="4"/>
  <c r="W20" i="4"/>
  <c r="C20" i="4" s="1"/>
  <c r="X20" i="4"/>
  <c r="D20" i="4" s="1"/>
  <c r="Z20" i="4"/>
  <c r="AA20" i="4"/>
  <c r="AB20" i="4"/>
  <c r="AC20" i="4"/>
  <c r="AD20" i="4"/>
  <c r="AE20" i="4"/>
  <c r="AI20" i="4"/>
  <c r="AJ20" i="4"/>
  <c r="AK20" i="4"/>
  <c r="AL20" i="4"/>
  <c r="AM20" i="4"/>
  <c r="AN20" i="4"/>
  <c r="W21" i="4"/>
  <c r="C21" i="4" s="1"/>
  <c r="X21" i="4"/>
  <c r="D21" i="4" s="1"/>
  <c r="Z21" i="4"/>
  <c r="AA21" i="4"/>
  <c r="AB21" i="4"/>
  <c r="AC21" i="4"/>
  <c r="AD21" i="4"/>
  <c r="AE21" i="4"/>
  <c r="AI21" i="4"/>
  <c r="AJ21" i="4"/>
  <c r="AK21" i="4"/>
  <c r="AL21" i="4"/>
  <c r="AM21" i="4"/>
  <c r="AN21" i="4"/>
  <c r="W22" i="4"/>
  <c r="C22" i="4" s="1"/>
  <c r="X22" i="4"/>
  <c r="D22" i="4" s="1"/>
  <c r="Z22" i="4"/>
  <c r="AA22" i="4"/>
  <c r="AB22" i="4"/>
  <c r="AC22" i="4"/>
  <c r="AD22" i="4"/>
  <c r="AE22" i="4"/>
  <c r="AI22" i="4"/>
  <c r="AJ22" i="4"/>
  <c r="AK22" i="4"/>
  <c r="AL22" i="4"/>
  <c r="AM22" i="4"/>
  <c r="AN22" i="4"/>
  <c r="W23" i="4"/>
  <c r="C23" i="4" s="1"/>
  <c r="X23" i="4"/>
  <c r="D23" i="4" s="1"/>
  <c r="Z23" i="4"/>
  <c r="AA23" i="4"/>
  <c r="AB23" i="4"/>
  <c r="AC23" i="4"/>
  <c r="AD23" i="4"/>
  <c r="AE23" i="4"/>
  <c r="AI23" i="4"/>
  <c r="AJ23" i="4"/>
  <c r="AK23" i="4"/>
  <c r="AL23" i="4"/>
  <c r="AM23" i="4"/>
  <c r="AN23" i="4"/>
  <c r="W24" i="4"/>
  <c r="C24" i="4" s="1"/>
  <c r="X24" i="4"/>
  <c r="D24" i="4" s="1"/>
  <c r="Z24" i="4"/>
  <c r="AA24" i="4"/>
  <c r="AB24" i="4"/>
  <c r="AC24" i="4"/>
  <c r="AD24" i="4"/>
  <c r="AE24" i="4"/>
  <c r="AI24" i="4"/>
  <c r="AJ24" i="4"/>
  <c r="AK24" i="4"/>
  <c r="AL24" i="4"/>
  <c r="AM24" i="4"/>
  <c r="AN24" i="4"/>
  <c r="W25" i="4"/>
  <c r="C25" i="4" s="1"/>
  <c r="X25" i="4"/>
  <c r="D25" i="4" s="1"/>
  <c r="Z25" i="4"/>
  <c r="AA25" i="4"/>
  <c r="AB25" i="4"/>
  <c r="AC25" i="4"/>
  <c r="AD25" i="4"/>
  <c r="AE25" i="4"/>
  <c r="AI25" i="4"/>
  <c r="AJ25" i="4"/>
  <c r="AK25" i="4"/>
  <c r="AL25" i="4"/>
  <c r="AM25" i="4"/>
  <c r="AN25" i="4"/>
  <c r="W26" i="4"/>
  <c r="C26" i="4" s="1"/>
  <c r="X26" i="4"/>
  <c r="D26" i="4" s="1"/>
  <c r="Z26" i="4"/>
  <c r="AA26" i="4"/>
  <c r="AB26" i="4"/>
  <c r="AC26" i="4"/>
  <c r="AD26" i="4"/>
  <c r="AE26" i="4"/>
  <c r="AI26" i="4"/>
  <c r="AJ26" i="4"/>
  <c r="AK26" i="4"/>
  <c r="AL26" i="4"/>
  <c r="AM26" i="4"/>
  <c r="AN26" i="4"/>
  <c r="W27" i="4"/>
  <c r="C27" i="4" s="1"/>
  <c r="X27" i="4"/>
  <c r="D27" i="4" s="1"/>
  <c r="Z27" i="4"/>
  <c r="AA27" i="4"/>
  <c r="AB27" i="4"/>
  <c r="AC27" i="4"/>
  <c r="AD27" i="4"/>
  <c r="AE27" i="4"/>
  <c r="AI27" i="4"/>
  <c r="AJ27" i="4"/>
  <c r="AK27" i="4"/>
  <c r="AL27" i="4"/>
  <c r="AM27" i="4"/>
  <c r="AN27" i="4"/>
  <c r="W28" i="4"/>
  <c r="C28" i="4" s="1"/>
  <c r="X28" i="4"/>
  <c r="D28" i="4" s="1"/>
  <c r="Z28" i="4"/>
  <c r="AA28" i="4"/>
  <c r="AB28" i="4"/>
  <c r="AC28" i="4"/>
  <c r="AD28" i="4"/>
  <c r="AE28" i="4"/>
  <c r="AI28" i="4"/>
  <c r="AJ28" i="4"/>
  <c r="AK28" i="4"/>
  <c r="AL28" i="4"/>
  <c r="AM28" i="4"/>
  <c r="AN28" i="4"/>
  <c r="W29" i="4"/>
  <c r="C29" i="4" s="1"/>
  <c r="X29" i="4"/>
  <c r="D29" i="4" s="1"/>
  <c r="Z29" i="4"/>
  <c r="AA29" i="4"/>
  <c r="AB29" i="4"/>
  <c r="AC29" i="4"/>
  <c r="AD29" i="4"/>
  <c r="AE29" i="4"/>
  <c r="AI29" i="4"/>
  <c r="AJ29" i="4"/>
  <c r="AK29" i="4"/>
  <c r="AL29" i="4"/>
  <c r="AM29" i="4"/>
  <c r="AN29" i="4"/>
  <c r="W30" i="4"/>
  <c r="C30" i="4" s="1"/>
  <c r="X30" i="4"/>
  <c r="D30" i="4" s="1"/>
  <c r="Z30" i="4"/>
  <c r="AA30" i="4"/>
  <c r="AB30" i="4"/>
  <c r="AC30" i="4"/>
  <c r="AD30" i="4"/>
  <c r="AE30" i="4"/>
  <c r="AI30" i="4"/>
  <c r="AJ30" i="4"/>
  <c r="AK30" i="4"/>
  <c r="AL30" i="4"/>
  <c r="AM30" i="4"/>
  <c r="AN30" i="4"/>
  <c r="W31" i="4"/>
  <c r="C31" i="4" s="1"/>
  <c r="X31" i="4"/>
  <c r="D31" i="4" s="1"/>
  <c r="Z31" i="4"/>
  <c r="AA31" i="4"/>
  <c r="AB31" i="4"/>
  <c r="AC31" i="4"/>
  <c r="AD31" i="4"/>
  <c r="AE31" i="4"/>
  <c r="AI31" i="4"/>
  <c r="AJ31" i="4"/>
  <c r="AK31" i="4"/>
  <c r="AL31" i="4"/>
  <c r="AM31" i="4"/>
  <c r="AN31" i="4"/>
  <c r="W32" i="4"/>
  <c r="C32" i="4" s="1"/>
  <c r="X32" i="4"/>
  <c r="D32" i="4" s="1"/>
  <c r="Z32" i="4"/>
  <c r="AA32" i="4"/>
  <c r="AB32" i="4"/>
  <c r="AC32" i="4"/>
  <c r="AD32" i="4"/>
  <c r="AE32" i="4"/>
  <c r="AI32" i="4"/>
  <c r="AJ32" i="4"/>
  <c r="AK32" i="4"/>
  <c r="AL32" i="4"/>
  <c r="AM32" i="4"/>
  <c r="AN32" i="4"/>
  <c r="K6" i="1" l="1"/>
  <c r="AF38" i="4"/>
  <c r="N38" i="4" s="1"/>
  <c r="AF35" i="4"/>
  <c r="AG35" i="4" s="1"/>
  <c r="AO38" i="4"/>
  <c r="AP38" i="4" s="1"/>
  <c r="AO36" i="4"/>
  <c r="AP36" i="4" s="1"/>
  <c r="AO35" i="4"/>
  <c r="AF36" i="4"/>
  <c r="AG36" i="4" s="1"/>
  <c r="AO33" i="4"/>
  <c r="AO37" i="4"/>
  <c r="AQ37" i="4" s="1"/>
  <c r="AF37" i="4"/>
  <c r="AH37" i="4" s="1"/>
  <c r="AF33" i="4"/>
  <c r="AH33" i="4" s="1"/>
  <c r="AH38" i="4"/>
  <c r="AG38" i="4"/>
  <c r="AP35" i="4"/>
  <c r="AQ35" i="4"/>
  <c r="AQ33" i="4"/>
  <c r="AP33" i="4"/>
  <c r="N37" i="4"/>
  <c r="AG37" i="4"/>
  <c r="J30" i="1"/>
  <c r="J22" i="1"/>
  <c r="J14" i="1"/>
  <c r="J8" i="1"/>
  <c r="J29" i="1"/>
  <c r="J25" i="1"/>
  <c r="J21" i="1"/>
  <c r="J17" i="1"/>
  <c r="J13" i="1"/>
  <c r="J28" i="1"/>
  <c r="J24" i="1"/>
  <c r="J20" i="1"/>
  <c r="J16" i="1"/>
  <c r="J12" i="1"/>
  <c r="J10" i="1"/>
  <c r="J26" i="1"/>
  <c r="J18" i="1"/>
  <c r="K31" i="1"/>
  <c r="K19" i="1"/>
  <c r="K15" i="1"/>
  <c r="K7" i="1"/>
  <c r="J7" i="1"/>
  <c r="K30" i="1"/>
  <c r="K26" i="1"/>
  <c r="K22" i="1"/>
  <c r="K18" i="1"/>
  <c r="K14" i="1"/>
  <c r="K10" i="1"/>
  <c r="K23" i="1"/>
  <c r="K11" i="1"/>
  <c r="J6" i="1"/>
  <c r="J27" i="1"/>
  <c r="J23" i="1"/>
  <c r="J19" i="1"/>
  <c r="J15" i="1"/>
  <c r="J11" i="1"/>
  <c r="K29" i="1"/>
  <c r="K25" i="1"/>
  <c r="K21" i="1"/>
  <c r="K17" i="1"/>
  <c r="K13" i="1"/>
  <c r="K9" i="1"/>
  <c r="K5" i="1"/>
  <c r="K27" i="1"/>
  <c r="J9" i="1"/>
  <c r="K28" i="1"/>
  <c r="K24" i="1"/>
  <c r="K20" i="1"/>
  <c r="K16" i="1"/>
  <c r="K12" i="1"/>
  <c r="K8" i="1"/>
  <c r="J31" i="1"/>
  <c r="AF32" i="4"/>
  <c r="AG32" i="4" s="1"/>
  <c r="AO31" i="4"/>
  <c r="AP31" i="4" s="1"/>
  <c r="AF30" i="4"/>
  <c r="AH30" i="4" s="1"/>
  <c r="AO29" i="4"/>
  <c r="AP29" i="4" s="1"/>
  <c r="AF28" i="4"/>
  <c r="AG28" i="4" s="1"/>
  <c r="AO27" i="4"/>
  <c r="AQ27" i="4" s="1"/>
  <c r="AF26" i="4"/>
  <c r="AO25" i="4"/>
  <c r="AP25" i="4" s="1"/>
  <c r="AF24" i="4"/>
  <c r="AG24" i="4" s="1"/>
  <c r="AO23" i="4"/>
  <c r="AP23" i="4" s="1"/>
  <c r="AF22" i="4"/>
  <c r="AH22" i="4" s="1"/>
  <c r="AO21" i="4"/>
  <c r="AP21" i="4" s="1"/>
  <c r="AF20" i="4"/>
  <c r="AG20" i="4" s="1"/>
  <c r="AO19" i="4"/>
  <c r="AP19" i="4" s="1"/>
  <c r="AF18" i="4"/>
  <c r="AH18" i="4" s="1"/>
  <c r="AO17" i="4"/>
  <c r="AP17" i="4" s="1"/>
  <c r="AF16" i="4"/>
  <c r="AG16" i="4" s="1"/>
  <c r="AO15" i="4"/>
  <c r="AQ15" i="4" s="1"/>
  <c r="AF14" i="4"/>
  <c r="AH14" i="4" s="1"/>
  <c r="AO13" i="4"/>
  <c r="AP13" i="4" s="1"/>
  <c r="AF12" i="4"/>
  <c r="AG12" i="4" s="1"/>
  <c r="AO11" i="4"/>
  <c r="AP11" i="4" s="1"/>
  <c r="AF10" i="4"/>
  <c r="AH10" i="4" s="1"/>
  <c r="AO9" i="4"/>
  <c r="AP9" i="4" s="1"/>
  <c r="AF8" i="4"/>
  <c r="AG8" i="4" s="1"/>
  <c r="AO7" i="4"/>
  <c r="AP7" i="4" s="1"/>
  <c r="AF6" i="4"/>
  <c r="AH6" i="4" s="1"/>
  <c r="AO5" i="4"/>
  <c r="AP5" i="4" s="1"/>
  <c r="AF4" i="4"/>
  <c r="AG4" i="4" s="1"/>
  <c r="AO32" i="4"/>
  <c r="AQ32" i="4" s="1"/>
  <c r="AF31" i="4"/>
  <c r="AG31" i="4" s="1"/>
  <c r="AO30" i="4"/>
  <c r="AP30" i="4" s="1"/>
  <c r="AF29" i="4"/>
  <c r="AG29" i="4" s="1"/>
  <c r="AO28" i="4"/>
  <c r="AP28" i="4" s="1"/>
  <c r="AF27" i="4"/>
  <c r="AO26" i="4"/>
  <c r="AQ26" i="4" s="1"/>
  <c r="AF25" i="4"/>
  <c r="AG25" i="4" s="1"/>
  <c r="AO24" i="4"/>
  <c r="AP24" i="4" s="1"/>
  <c r="AF23" i="4"/>
  <c r="AO22" i="4"/>
  <c r="AP22" i="4" s="1"/>
  <c r="AF21" i="4"/>
  <c r="AG21" i="4" s="1"/>
  <c r="AO20" i="4"/>
  <c r="AQ20" i="4" s="1"/>
  <c r="AF19" i="4"/>
  <c r="AO18" i="4"/>
  <c r="AQ18" i="4" s="1"/>
  <c r="AF17" i="4"/>
  <c r="AG17" i="4" s="1"/>
  <c r="AO16" i="4"/>
  <c r="AP16" i="4" s="1"/>
  <c r="AF15" i="4"/>
  <c r="AG15" i="4" s="1"/>
  <c r="AO14" i="4"/>
  <c r="AQ14" i="4" s="1"/>
  <c r="AF13" i="4"/>
  <c r="AG13" i="4" s="1"/>
  <c r="AO12" i="4"/>
  <c r="AP12" i="4" s="1"/>
  <c r="AF11" i="4"/>
  <c r="AG11" i="4" s="1"/>
  <c r="AO10" i="4"/>
  <c r="AQ10" i="4" s="1"/>
  <c r="AF9" i="4"/>
  <c r="AG9" i="4" s="1"/>
  <c r="AO8" i="4"/>
  <c r="AP8" i="4" s="1"/>
  <c r="AF7" i="4"/>
  <c r="AG7" i="4" s="1"/>
  <c r="AO6" i="4"/>
  <c r="AP6" i="4" s="1"/>
  <c r="AF5" i="4"/>
  <c r="AG5" i="4" s="1"/>
  <c r="AO4" i="4"/>
  <c r="AP4" i="4" s="1"/>
  <c r="AH26" i="4"/>
  <c r="AG26" i="4"/>
  <c r="AQ19" i="4"/>
  <c r="AQ11" i="4"/>
  <c r="AG30" i="4"/>
  <c r="AP27" i="4"/>
  <c r="AP32" i="4"/>
  <c r="AH31" i="4"/>
  <c r="AQ28" i="4"/>
  <c r="AG27" i="4"/>
  <c r="AH27" i="4"/>
  <c r="AG23" i="4"/>
  <c r="AH23" i="4"/>
  <c r="AG19" i="4"/>
  <c r="AH19" i="4"/>
  <c r="Q4" i="4"/>
  <c r="K3" i="1" s="1"/>
  <c r="AQ38" i="4" l="1"/>
  <c r="AH35" i="4"/>
  <c r="N35" i="4"/>
  <c r="Q1" i="5" s="1"/>
  <c r="AH36" i="4"/>
  <c r="AQ23" i="4"/>
  <c r="AQ36" i="4"/>
  <c r="AQ31" i="4"/>
  <c r="AP15" i="4"/>
  <c r="AQ12" i="4"/>
  <c r="AP20" i="4"/>
  <c r="AP37" i="4"/>
  <c r="AG33" i="4"/>
  <c r="N36" i="4"/>
  <c r="AQ30" i="4"/>
  <c r="AQ16" i="4"/>
  <c r="AQ24" i="4"/>
  <c r="AQ8" i="4"/>
  <c r="AH13" i="4"/>
  <c r="AH29" i="4"/>
  <c r="AH20" i="4"/>
  <c r="AH17" i="4"/>
  <c r="AH8" i="4"/>
  <c r="AH24" i="4"/>
  <c r="AH5" i="4"/>
  <c r="N5" i="4" s="1"/>
  <c r="J4" i="1" s="1"/>
  <c r="AH21" i="4"/>
  <c r="AH12" i="4"/>
  <c r="AH28" i="4"/>
  <c r="AH9" i="4"/>
  <c r="AH25" i="4"/>
  <c r="AH16" i="4"/>
  <c r="AH32" i="4"/>
  <c r="N6" i="4"/>
  <c r="J5" i="1" s="1"/>
  <c r="AQ4" i="4"/>
  <c r="AQ7" i="4"/>
  <c r="N4" i="4"/>
  <c r="J3" i="1" s="1"/>
  <c r="AH4" i="4"/>
  <c r="AH11" i="4"/>
  <c r="AH7" i="4"/>
  <c r="AH15" i="4"/>
  <c r="AG6" i="4"/>
  <c r="AG10" i="4"/>
  <c r="AG14" i="4"/>
  <c r="AG18" i="4"/>
  <c r="AG22" i="4"/>
  <c r="AQ17" i="4"/>
  <c r="AQ22" i="4"/>
  <c r="AQ5" i="4"/>
  <c r="Q5" i="4" s="1"/>
  <c r="K4" i="1" s="1"/>
  <c r="AQ21" i="4"/>
  <c r="AQ6" i="4"/>
  <c r="AP10" i="4"/>
  <c r="AP14" i="4"/>
  <c r="AP18" i="4"/>
  <c r="AP26" i="4"/>
  <c r="AQ9" i="4"/>
  <c r="AQ25" i="4"/>
  <c r="AQ13" i="4"/>
  <c r="AQ29" i="4"/>
  <c r="D3" i="6"/>
  <c r="D2" i="6"/>
  <c r="J3" i="6"/>
  <c r="K3" i="6"/>
  <c r="L3" i="6"/>
  <c r="M3" i="6"/>
  <c r="N3" i="6"/>
  <c r="I3" i="6"/>
  <c r="N2" i="6"/>
  <c r="M2" i="6"/>
  <c r="L2" i="6"/>
  <c r="K2" i="6"/>
  <c r="J2" i="6"/>
  <c r="I2" i="6"/>
  <c r="B3" i="1"/>
  <c r="C3" i="1"/>
  <c r="D3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P3" i="4"/>
  <c r="AI3" i="4"/>
  <c r="AJ3" i="4"/>
  <c r="AK3" i="4"/>
  <c r="AL3" i="4"/>
  <c r="AM3" i="4"/>
  <c r="AN3" i="4"/>
  <c r="AO3" i="4" l="1"/>
  <c r="AQ3" i="4" s="1"/>
  <c r="AE3" i="4"/>
  <c r="AD3" i="4"/>
  <c r="AC3" i="4"/>
  <c r="AB3" i="4"/>
  <c r="AA3" i="4"/>
  <c r="Z3" i="4"/>
  <c r="M3" i="4"/>
  <c r="F2" i="1"/>
  <c r="D2" i="1"/>
  <c r="X3" i="4"/>
  <c r="D3" i="4" s="1"/>
  <c r="W3" i="4"/>
  <c r="C3" i="4" s="1"/>
  <c r="B4" i="4"/>
  <c r="K4" i="4" s="1"/>
  <c r="J4" i="4" s="1"/>
  <c r="F3" i="1" s="1"/>
  <c r="B5" i="4"/>
  <c r="K5" i="4" s="1"/>
  <c r="J5" i="4" s="1"/>
  <c r="F4" i="1" s="1"/>
  <c r="B6" i="4"/>
  <c r="K6" i="4" s="1"/>
  <c r="J6" i="4" s="1"/>
  <c r="F5" i="1" s="1"/>
  <c r="B7" i="4"/>
  <c r="K7" i="4" s="1"/>
  <c r="J7" i="4" s="1"/>
  <c r="F6" i="1" s="1"/>
  <c r="B8" i="4"/>
  <c r="K8" i="4" s="1"/>
  <c r="J8" i="4" s="1"/>
  <c r="F7" i="1" s="1"/>
  <c r="B9" i="4"/>
  <c r="K9" i="4" s="1"/>
  <c r="J9" i="4" s="1"/>
  <c r="F8" i="1" s="1"/>
  <c r="B10" i="4"/>
  <c r="K10" i="4" s="1"/>
  <c r="J10" i="4" s="1"/>
  <c r="F9" i="1" s="1"/>
  <c r="B11" i="4"/>
  <c r="K11" i="4" s="1"/>
  <c r="J11" i="4" s="1"/>
  <c r="F10" i="1" s="1"/>
  <c r="B12" i="4"/>
  <c r="K12" i="4" s="1"/>
  <c r="J12" i="4" s="1"/>
  <c r="F11" i="1" s="1"/>
  <c r="B13" i="4"/>
  <c r="K13" i="4" s="1"/>
  <c r="J13" i="4" s="1"/>
  <c r="F12" i="1" s="1"/>
  <c r="B14" i="4"/>
  <c r="K14" i="4" s="1"/>
  <c r="J14" i="4" s="1"/>
  <c r="F13" i="1" s="1"/>
  <c r="B15" i="4"/>
  <c r="K15" i="4" s="1"/>
  <c r="J15" i="4" s="1"/>
  <c r="F14" i="1" s="1"/>
  <c r="B16" i="4"/>
  <c r="K16" i="4" s="1"/>
  <c r="J16" i="4" s="1"/>
  <c r="F15" i="1" s="1"/>
  <c r="B17" i="4"/>
  <c r="K17" i="4" s="1"/>
  <c r="J17" i="4" s="1"/>
  <c r="F16" i="1" s="1"/>
  <c r="B18" i="4"/>
  <c r="K18" i="4" s="1"/>
  <c r="J18" i="4" s="1"/>
  <c r="F17" i="1" s="1"/>
  <c r="B19" i="4"/>
  <c r="K19" i="4" s="1"/>
  <c r="J19" i="4" s="1"/>
  <c r="F18" i="1" s="1"/>
  <c r="B20" i="4"/>
  <c r="K20" i="4" s="1"/>
  <c r="J20" i="4" s="1"/>
  <c r="F19" i="1" s="1"/>
  <c r="B21" i="4"/>
  <c r="K21" i="4" s="1"/>
  <c r="J21" i="4" s="1"/>
  <c r="F20" i="1" s="1"/>
  <c r="B22" i="4"/>
  <c r="K22" i="4" s="1"/>
  <c r="J22" i="4" s="1"/>
  <c r="F21" i="1" s="1"/>
  <c r="B23" i="4"/>
  <c r="K23" i="4" s="1"/>
  <c r="J23" i="4" s="1"/>
  <c r="F22" i="1" s="1"/>
  <c r="B24" i="4"/>
  <c r="K24" i="4" s="1"/>
  <c r="J24" i="4" s="1"/>
  <c r="F23" i="1" s="1"/>
  <c r="B25" i="4"/>
  <c r="K25" i="4" s="1"/>
  <c r="J25" i="4" s="1"/>
  <c r="F24" i="1" s="1"/>
  <c r="B26" i="4"/>
  <c r="K26" i="4" s="1"/>
  <c r="J26" i="4" s="1"/>
  <c r="F25" i="1" s="1"/>
  <c r="B27" i="4"/>
  <c r="K27" i="4" s="1"/>
  <c r="J27" i="4" s="1"/>
  <c r="F26" i="1" s="1"/>
  <c r="B28" i="4"/>
  <c r="K28" i="4" s="1"/>
  <c r="J28" i="4" s="1"/>
  <c r="F27" i="1" s="1"/>
  <c r="B29" i="4"/>
  <c r="K29" i="4" s="1"/>
  <c r="J29" i="4" s="1"/>
  <c r="F28" i="1" s="1"/>
  <c r="B30" i="4"/>
  <c r="K30" i="4" s="1"/>
  <c r="J30" i="4" s="1"/>
  <c r="F29" i="1" s="1"/>
  <c r="B31" i="4"/>
  <c r="K31" i="4" s="1"/>
  <c r="J31" i="4" s="1"/>
  <c r="F30" i="1" s="1"/>
  <c r="B32" i="4"/>
  <c r="K32" i="4" s="1"/>
  <c r="J32" i="4" s="1"/>
  <c r="F31" i="1" s="1"/>
  <c r="B3" i="4"/>
  <c r="I2" i="1" s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" i="4"/>
  <c r="AP3" i="4" l="1"/>
  <c r="AF3" i="4"/>
  <c r="AH3" i="4" s="1"/>
  <c r="Q3" i="4"/>
  <c r="K2" i="1" s="1"/>
  <c r="I28" i="1"/>
  <c r="I20" i="1"/>
  <c r="I4" i="1"/>
  <c r="I31" i="1"/>
  <c r="I27" i="1"/>
  <c r="I23" i="1"/>
  <c r="I19" i="1"/>
  <c r="I15" i="1"/>
  <c r="I11" i="1"/>
  <c r="I7" i="1"/>
  <c r="I3" i="1"/>
  <c r="I24" i="1"/>
  <c r="I16" i="1"/>
  <c r="I8" i="1"/>
  <c r="I30" i="1"/>
  <c r="I26" i="1"/>
  <c r="I22" i="1"/>
  <c r="I18" i="1"/>
  <c r="I14" i="1"/>
  <c r="I10" i="1"/>
  <c r="I6" i="1"/>
  <c r="I12" i="1"/>
  <c r="I29" i="1"/>
  <c r="I25" i="1"/>
  <c r="I21" i="1"/>
  <c r="I17" i="1"/>
  <c r="I13" i="1"/>
  <c r="I9" i="1"/>
  <c r="I5" i="1"/>
  <c r="K3" i="4"/>
  <c r="C2" i="1"/>
  <c r="B2" i="1"/>
  <c r="AG3" i="4" l="1"/>
  <c r="N3" i="4" s="1"/>
  <c r="J2" i="1" s="1"/>
</calcChain>
</file>

<file path=xl/sharedStrings.xml><?xml version="1.0" encoding="utf-8"?>
<sst xmlns="http://schemas.openxmlformats.org/spreadsheetml/2006/main" count="518" uniqueCount="401">
  <si>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</si>
  <si>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</si>
  <si>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</si>
  <si>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</si>
  <si>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</si>
  <si>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</si>
  <si>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</si>
  <si>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</si>
  <si>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</si>
  <si>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</si>
  <si>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</si>
  <si>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S3</t>
  </si>
  <si>
    <t>S4</t>
  </si>
  <si>
    <t>男</t>
    <rPh sb="0" eb="1">
      <t>オトコ</t>
    </rPh>
    <phoneticPr fontId="24"/>
  </si>
  <si>
    <t>6年</t>
    <rPh sb="1" eb="2">
      <t>ネン</t>
    </rPh>
    <phoneticPr fontId="25"/>
  </si>
  <si>
    <t>100ｍ</t>
    <phoneticPr fontId="24"/>
  </si>
  <si>
    <t>002</t>
    <phoneticPr fontId="24"/>
  </si>
  <si>
    <t>男</t>
    <rPh sb="0" eb="1">
      <t>ダン</t>
    </rPh>
    <phoneticPr fontId="25"/>
  </si>
  <si>
    <t>女</t>
    <rPh sb="0" eb="1">
      <t>オンナ</t>
    </rPh>
    <phoneticPr fontId="24"/>
  </si>
  <si>
    <t>200ｍ</t>
    <phoneticPr fontId="24"/>
  </si>
  <si>
    <t>003</t>
    <phoneticPr fontId="24"/>
  </si>
  <si>
    <t>女</t>
    <rPh sb="0" eb="1">
      <t>ジョ</t>
    </rPh>
    <phoneticPr fontId="25"/>
  </si>
  <si>
    <t>団体・チーム名</t>
    <rPh sb="0" eb="2">
      <t>ダンタイ</t>
    </rPh>
    <rPh sb="6" eb="7">
      <t>メイ</t>
    </rPh>
    <phoneticPr fontId="26"/>
  </si>
  <si>
    <t>所 在 地</t>
    <phoneticPr fontId="26"/>
  </si>
  <si>
    <t>団体名カナ</t>
    <rPh sb="0" eb="2">
      <t>ダンタイ</t>
    </rPh>
    <rPh sb="2" eb="3">
      <t>メイ</t>
    </rPh>
    <phoneticPr fontId="26"/>
  </si>
  <si>
    <t>番号</t>
    <phoneticPr fontId="26"/>
  </si>
  <si>
    <t>ﾅﾝﾊﾞｰ</t>
    <phoneticPr fontId="26"/>
  </si>
  <si>
    <t>競技者氏名</t>
    <rPh sb="0" eb="3">
      <t>キョウギシャ</t>
    </rPh>
    <rPh sb="3" eb="5">
      <t>シメイ</t>
    </rPh>
    <phoneticPr fontId="26"/>
  </si>
  <si>
    <t>ﾌﾘｶﾞﾅ</t>
    <phoneticPr fontId="26"/>
  </si>
  <si>
    <t>種別</t>
    <rPh sb="0" eb="2">
      <t>シュベツ</t>
    </rPh>
    <phoneticPr fontId="26"/>
  </si>
  <si>
    <t>性別</t>
    <rPh sb="0" eb="2">
      <t>セイベツ</t>
    </rPh>
    <phoneticPr fontId="26"/>
  </si>
  <si>
    <t>学年</t>
  </si>
  <si>
    <t>種目１</t>
    <rPh sb="0" eb="2">
      <t>シュモク</t>
    </rPh>
    <phoneticPr fontId="26"/>
  </si>
  <si>
    <t>ベスト記録</t>
    <rPh sb="3" eb="5">
      <t>キロク</t>
    </rPh>
    <phoneticPr fontId="26"/>
  </si>
  <si>
    <t>種目２</t>
    <rPh sb="0" eb="2">
      <t>シュモク</t>
    </rPh>
    <phoneticPr fontId="26"/>
  </si>
  <si>
    <t>姓</t>
    <rPh sb="0" eb="1">
      <t>セイ</t>
    </rPh>
    <phoneticPr fontId="26"/>
  </si>
  <si>
    <t>名</t>
    <rPh sb="0" eb="1">
      <t>メイ</t>
    </rPh>
    <phoneticPr fontId="26"/>
  </si>
  <si>
    <t>ｾｲ</t>
    <phoneticPr fontId="26"/>
  </si>
  <si>
    <t>ﾒｲ</t>
    <phoneticPr fontId="26"/>
  </si>
  <si>
    <t>記入例</t>
    <rPh sb="0" eb="2">
      <t>キニュウ</t>
    </rPh>
    <rPh sb="2" eb="3">
      <t>レイ</t>
    </rPh>
    <phoneticPr fontId="26"/>
  </si>
  <si>
    <t>小林</t>
    <rPh sb="0" eb="2">
      <t>コバヤシ</t>
    </rPh>
    <phoneticPr fontId="26"/>
  </si>
  <si>
    <t>太郎</t>
    <rPh sb="0" eb="2">
      <t>タロウ</t>
    </rPh>
    <phoneticPr fontId="26"/>
  </si>
  <si>
    <t>ｺﾊﾞﾔｼ</t>
    <phoneticPr fontId="26"/>
  </si>
  <si>
    <t>ﾀﾛｳ</t>
    <phoneticPr fontId="26"/>
  </si>
  <si>
    <t>男</t>
  </si>
  <si>
    <t>佐藤</t>
    <rPh sb="0" eb="2">
      <t>サトウ</t>
    </rPh>
    <phoneticPr fontId="26"/>
  </si>
  <si>
    <t>花子</t>
    <rPh sb="0" eb="2">
      <t>ハナコ</t>
    </rPh>
    <phoneticPr fontId="26"/>
  </si>
  <si>
    <t>ｻﾄｳ</t>
    <phoneticPr fontId="26"/>
  </si>
  <si>
    <t>ﾊﾅｺ</t>
    <phoneticPr fontId="26"/>
  </si>
  <si>
    <t>女</t>
  </si>
  <si>
    <t>分</t>
    <rPh sb="0" eb="1">
      <t>フン</t>
    </rPh>
    <phoneticPr fontId="20"/>
  </si>
  <si>
    <t>秒</t>
    <rPh sb="0" eb="1">
      <t>ビョウ</t>
    </rPh>
    <phoneticPr fontId="20"/>
  </si>
  <si>
    <t>性別</t>
  </si>
  <si>
    <t>責任者</t>
    <rPh sb="0" eb="3">
      <t>セキニンシャ</t>
    </rPh>
    <phoneticPr fontId="26"/>
  </si>
  <si>
    <t>TEL</t>
    <phoneticPr fontId="26"/>
  </si>
  <si>
    <t>所属コード</t>
    <rPh sb="0" eb="2">
      <t>ショゾク</t>
    </rPh>
    <phoneticPr fontId="26"/>
  </si>
  <si>
    <t>所属名</t>
    <rPh sb="0" eb="2">
      <t>ショゾク</t>
    </rPh>
    <rPh sb="2" eb="3">
      <t>メイ</t>
    </rPh>
    <phoneticPr fontId="26"/>
  </si>
  <si>
    <t>種目コード１</t>
    <rPh sb="0" eb="2">
      <t>シュモク</t>
    </rPh>
    <phoneticPr fontId="26"/>
  </si>
  <si>
    <t>記　録</t>
    <phoneticPr fontId="26"/>
  </si>
  <si>
    <t>種目コード２</t>
    <rPh sb="0" eb="2">
      <t>シュモク</t>
    </rPh>
    <phoneticPr fontId="26"/>
  </si>
  <si>
    <t>姓</t>
    <rPh sb="0" eb="1">
      <t>セイ</t>
    </rPh>
    <phoneticPr fontId="20"/>
  </si>
  <si>
    <t>名</t>
    <rPh sb="0" eb="1">
      <t>メイ</t>
    </rPh>
    <phoneticPr fontId="20"/>
  </si>
  <si>
    <t>コンマ</t>
    <phoneticPr fontId="20"/>
  </si>
  <si>
    <t>種別</t>
    <rPh sb="0" eb="2">
      <t>シュベツ</t>
    </rPh>
    <phoneticPr fontId="20"/>
  </si>
  <si>
    <t>TM</t>
  </si>
  <si>
    <t>KM</t>
  </si>
  <si>
    <t>LN</t>
  </si>
  <si>
    <t>S5</t>
  </si>
  <si>
    <t>S6</t>
  </si>
  <si>
    <t>S7</t>
  </si>
  <si>
    <t>S8</t>
  </si>
  <si>
    <t>Bﾁｰﾑ</t>
    <phoneticPr fontId="20"/>
  </si>
  <si>
    <t>Aﾁｰﾑ</t>
    <phoneticPr fontId="20"/>
  </si>
  <si>
    <t>1年</t>
    <rPh sb="1" eb="2">
      <t>ネン</t>
    </rPh>
    <phoneticPr fontId="24"/>
  </si>
  <si>
    <t>00</t>
    <phoneticPr fontId="25"/>
  </si>
  <si>
    <t>2年</t>
    <rPh sb="1" eb="2">
      <t>ネン</t>
    </rPh>
    <phoneticPr fontId="24"/>
  </si>
  <si>
    <t>01</t>
    <phoneticPr fontId="25"/>
  </si>
  <si>
    <t>3年</t>
    <rPh sb="1" eb="2">
      <t>ネン</t>
    </rPh>
    <phoneticPr fontId="24"/>
  </si>
  <si>
    <t>渋民</t>
    <rPh sb="0" eb="2">
      <t>シブタミ</t>
    </rPh>
    <phoneticPr fontId="22"/>
  </si>
  <si>
    <t>032158</t>
  </si>
  <si>
    <t>日頃市</t>
    <rPh sb="0" eb="1">
      <t>ヒ</t>
    </rPh>
    <rPh sb="1" eb="2">
      <t>コロ</t>
    </rPh>
    <rPh sb="2" eb="3">
      <t>イチ</t>
    </rPh>
    <phoneticPr fontId="22"/>
  </si>
  <si>
    <t>032159</t>
  </si>
  <si>
    <t>唐丹</t>
    <rPh sb="0" eb="1">
      <t>トウ</t>
    </rPh>
    <rPh sb="1" eb="2">
      <t>ニ</t>
    </rPh>
    <phoneticPr fontId="22"/>
  </si>
  <si>
    <t>032161</t>
  </si>
  <si>
    <t>綾里</t>
    <rPh sb="0" eb="1">
      <t>アヤ</t>
    </rPh>
    <rPh sb="1" eb="2">
      <t>リ</t>
    </rPh>
    <phoneticPr fontId="22"/>
  </si>
  <si>
    <t>032162</t>
  </si>
  <si>
    <t>江刺南</t>
    <rPh sb="0" eb="2">
      <t>エサシ</t>
    </rPh>
    <rPh sb="2" eb="3">
      <t>ミナミ</t>
    </rPh>
    <phoneticPr fontId="22"/>
  </si>
  <si>
    <t>032164</t>
  </si>
  <si>
    <t>吉浜</t>
    <rPh sb="0" eb="2">
      <t>ヨシハマ</t>
    </rPh>
    <phoneticPr fontId="22"/>
  </si>
  <si>
    <t>032165</t>
  </si>
  <si>
    <t>岩泉</t>
    <rPh sb="0" eb="2">
      <t>イワイズミ</t>
    </rPh>
    <phoneticPr fontId="22"/>
  </si>
  <si>
    <t>032166</t>
  </si>
  <si>
    <t>一方井</t>
    <rPh sb="0" eb="1">
      <t>1</t>
    </rPh>
    <rPh sb="1" eb="2">
      <t>カタ</t>
    </rPh>
    <rPh sb="2" eb="3">
      <t>イ</t>
    </rPh>
    <phoneticPr fontId="22"/>
  </si>
  <si>
    <t>032167</t>
  </si>
  <si>
    <t>中野</t>
    <rPh sb="0" eb="2">
      <t>ナカノ</t>
    </rPh>
    <phoneticPr fontId="22"/>
  </si>
  <si>
    <t>032169</t>
  </si>
  <si>
    <t>北上南</t>
    <rPh sb="0" eb="2">
      <t>キタカミ</t>
    </rPh>
    <rPh sb="2" eb="3">
      <t>ミナミ</t>
    </rPh>
    <phoneticPr fontId="22"/>
  </si>
  <si>
    <t>032170</t>
  </si>
  <si>
    <t>本寺</t>
    <rPh sb="0" eb="1">
      <t>ホン</t>
    </rPh>
    <rPh sb="1" eb="2">
      <t>デラ</t>
    </rPh>
    <phoneticPr fontId="22"/>
  </si>
  <si>
    <t>032171</t>
  </si>
  <si>
    <t>崎山</t>
    <rPh sb="0" eb="1">
      <t>サキ</t>
    </rPh>
    <rPh sb="1" eb="2">
      <t>ヤマ</t>
    </rPh>
    <phoneticPr fontId="22"/>
  </si>
  <si>
    <t>032172</t>
  </si>
  <si>
    <t>盛岡聾</t>
    <rPh sb="0" eb="2">
      <t>モリオカ</t>
    </rPh>
    <rPh sb="2" eb="3">
      <t>ロウ</t>
    </rPh>
    <phoneticPr fontId="22"/>
  </si>
  <si>
    <t>032173</t>
  </si>
  <si>
    <t>小梨</t>
    <rPh sb="0" eb="2">
      <t>コナシ</t>
    </rPh>
    <phoneticPr fontId="22"/>
  </si>
  <si>
    <t>032174</t>
  </si>
  <si>
    <t>江刺東</t>
    <rPh sb="0" eb="2">
      <t>エサシ</t>
    </rPh>
    <rPh sb="2" eb="3">
      <t>ヒガシ</t>
    </rPh>
    <phoneticPr fontId="22"/>
  </si>
  <si>
    <t>032177</t>
  </si>
  <si>
    <t>夏井</t>
    <rPh sb="0" eb="1">
      <t>ナツ</t>
    </rPh>
    <rPh sb="1" eb="2">
      <t>イ</t>
    </rPh>
    <phoneticPr fontId="22"/>
  </si>
  <si>
    <t>032178</t>
  </si>
  <si>
    <t>衣川</t>
    <rPh sb="0" eb="2">
      <t>コロモガワ</t>
    </rPh>
    <phoneticPr fontId="22"/>
  </si>
  <si>
    <t>032179</t>
  </si>
  <si>
    <t>御返地</t>
    <rPh sb="0" eb="1">
      <t>ゴ</t>
    </rPh>
    <rPh sb="1" eb="2">
      <t>ヘン</t>
    </rPh>
    <rPh sb="2" eb="3">
      <t>チ</t>
    </rPh>
    <phoneticPr fontId="22"/>
  </si>
  <si>
    <t>032181</t>
  </si>
  <si>
    <t>普代</t>
    <rPh sb="0" eb="2">
      <t>フダイ</t>
    </rPh>
    <phoneticPr fontId="22"/>
  </si>
  <si>
    <t>032184</t>
  </si>
  <si>
    <t>平泉</t>
    <rPh sb="0" eb="2">
      <t>ヒライズミ</t>
    </rPh>
    <phoneticPr fontId="22"/>
  </si>
  <si>
    <t>032186</t>
  </si>
  <si>
    <t>南城</t>
    <rPh sb="0" eb="2">
      <t>ナンジョウ</t>
    </rPh>
    <phoneticPr fontId="22"/>
  </si>
  <si>
    <t>032187</t>
  </si>
  <si>
    <t>高田一</t>
    <rPh sb="0" eb="2">
      <t>タカタ</t>
    </rPh>
    <rPh sb="2" eb="3">
      <t>1</t>
    </rPh>
    <phoneticPr fontId="22"/>
  </si>
  <si>
    <t>032189</t>
  </si>
  <si>
    <t>松園</t>
    <rPh sb="0" eb="2">
      <t>マツゾノ</t>
    </rPh>
    <phoneticPr fontId="22"/>
  </si>
  <si>
    <t>032191</t>
  </si>
  <si>
    <t>田原</t>
    <rPh sb="0" eb="2">
      <t>タハラ</t>
    </rPh>
    <phoneticPr fontId="22"/>
  </si>
  <si>
    <t>032192</t>
  </si>
  <si>
    <t>吉里吉里</t>
    <rPh sb="0" eb="4">
      <t>キリキリ</t>
    </rPh>
    <phoneticPr fontId="22"/>
  </si>
  <si>
    <t>032193</t>
  </si>
  <si>
    <t>愛宕</t>
    <rPh sb="0" eb="2">
      <t>アタゴ</t>
    </rPh>
    <phoneticPr fontId="22"/>
  </si>
  <si>
    <t>032194</t>
  </si>
  <si>
    <t>北松園</t>
    <rPh sb="0" eb="1">
      <t>キタ</t>
    </rPh>
    <rPh sb="1" eb="3">
      <t>マツゾノ</t>
    </rPh>
    <phoneticPr fontId="22"/>
  </si>
  <si>
    <t>032195</t>
  </si>
  <si>
    <t>赤崎</t>
    <rPh sb="0" eb="2">
      <t>アカサキ</t>
    </rPh>
    <phoneticPr fontId="22"/>
  </si>
  <si>
    <t>032198</t>
  </si>
  <si>
    <t>世田米</t>
    <rPh sb="0" eb="1">
      <t>セ</t>
    </rPh>
    <rPh sb="1" eb="2">
      <t>タ</t>
    </rPh>
    <rPh sb="2" eb="3">
      <t>マイ</t>
    </rPh>
    <phoneticPr fontId="22"/>
  </si>
  <si>
    <t>032200</t>
  </si>
  <si>
    <t>冬部</t>
    <rPh sb="0" eb="1">
      <t>フユ</t>
    </rPh>
    <rPh sb="1" eb="2">
      <t>ブ</t>
    </rPh>
    <phoneticPr fontId="22"/>
  </si>
  <si>
    <t>032201</t>
  </si>
  <si>
    <t>有住</t>
    <rPh sb="0" eb="1">
      <t>ユウ</t>
    </rPh>
    <rPh sb="1" eb="2">
      <t>スミ</t>
    </rPh>
    <phoneticPr fontId="22"/>
  </si>
  <si>
    <t>032202</t>
  </si>
  <si>
    <t>田野畑</t>
    <rPh sb="0" eb="3">
      <t>タノハタ</t>
    </rPh>
    <phoneticPr fontId="22"/>
  </si>
  <si>
    <t>032203</t>
  </si>
  <si>
    <t>安家</t>
    <rPh sb="0" eb="1">
      <t>ヤス</t>
    </rPh>
    <rPh sb="1" eb="2">
      <t>カ</t>
    </rPh>
    <phoneticPr fontId="22"/>
  </si>
  <si>
    <t>032204</t>
  </si>
  <si>
    <t>舞川</t>
    <rPh sb="0" eb="1">
      <t>マイ</t>
    </rPh>
    <rPh sb="1" eb="2">
      <t>カワ</t>
    </rPh>
    <phoneticPr fontId="22"/>
  </si>
  <si>
    <t>032206</t>
  </si>
  <si>
    <t>川井</t>
    <rPh sb="0" eb="2">
      <t>カワイ</t>
    </rPh>
    <phoneticPr fontId="22"/>
  </si>
  <si>
    <t>032210</t>
  </si>
  <si>
    <t>姥屋敷</t>
    <rPh sb="0" eb="1">
      <t>ウバ</t>
    </rPh>
    <rPh sb="1" eb="3">
      <t>ヤシキ</t>
    </rPh>
    <phoneticPr fontId="22"/>
  </si>
  <si>
    <t>032211</t>
  </si>
  <si>
    <t>柳沢</t>
    <rPh sb="0" eb="2">
      <t>ヤナギサワ</t>
    </rPh>
    <phoneticPr fontId="22"/>
  </si>
  <si>
    <t>032213</t>
  </si>
  <si>
    <t>亀岳</t>
    <rPh sb="0" eb="1">
      <t>カメ</t>
    </rPh>
    <rPh sb="1" eb="2">
      <t>タケ</t>
    </rPh>
    <phoneticPr fontId="22"/>
  </si>
  <si>
    <t>032215</t>
  </si>
  <si>
    <t>花輪</t>
    <rPh sb="0" eb="2">
      <t>ハナワ</t>
    </rPh>
    <phoneticPr fontId="22"/>
  </si>
  <si>
    <t>032216</t>
  </si>
  <si>
    <t>茂市</t>
    <rPh sb="0" eb="2">
      <t>モイチ</t>
    </rPh>
    <phoneticPr fontId="22"/>
  </si>
  <si>
    <t>032217</t>
  </si>
  <si>
    <t>重茂</t>
    <rPh sb="0" eb="1">
      <t>ジュウ</t>
    </rPh>
    <rPh sb="1" eb="2">
      <t>モ</t>
    </rPh>
    <phoneticPr fontId="22"/>
  </si>
  <si>
    <t>032225</t>
  </si>
  <si>
    <t>見前南</t>
    <rPh sb="0" eb="1">
      <t>ミ</t>
    </rPh>
    <rPh sb="1" eb="2">
      <t>マエ</t>
    </rPh>
    <rPh sb="2" eb="3">
      <t>ミナミ</t>
    </rPh>
    <phoneticPr fontId="22"/>
  </si>
  <si>
    <t>032226</t>
  </si>
  <si>
    <t>花巻北</t>
    <rPh sb="0" eb="2">
      <t>ハナマキ</t>
    </rPh>
    <rPh sb="2" eb="3">
      <t>キタ</t>
    </rPh>
    <phoneticPr fontId="22"/>
  </si>
  <si>
    <t>032227</t>
  </si>
  <si>
    <t>新里</t>
    <rPh sb="0" eb="2">
      <t>ニイサト</t>
    </rPh>
    <phoneticPr fontId="24"/>
  </si>
  <si>
    <t>032228</t>
  </si>
  <si>
    <t>花泉</t>
    <rPh sb="0" eb="2">
      <t>ハナイズミ</t>
    </rPh>
    <phoneticPr fontId="25"/>
  </si>
  <si>
    <t>032229</t>
  </si>
  <si>
    <t>釜石</t>
    <rPh sb="0" eb="2">
      <t>カマイシ</t>
    </rPh>
    <phoneticPr fontId="25"/>
  </si>
  <si>
    <t>032230</t>
  </si>
  <si>
    <t>一関東</t>
    <rPh sb="0" eb="2">
      <t>イチノセキ</t>
    </rPh>
    <rPh sb="2" eb="3">
      <t>ヒガシ</t>
    </rPh>
    <phoneticPr fontId="22"/>
  </si>
  <si>
    <t>032231</t>
  </si>
  <si>
    <t>関一附属</t>
    <rPh sb="0" eb="2">
      <t>カンイチ</t>
    </rPh>
    <rPh sb="2" eb="4">
      <t>フゾク</t>
    </rPh>
    <phoneticPr fontId="25"/>
  </si>
  <si>
    <t>032232</t>
  </si>
  <si>
    <t>大野</t>
    <rPh sb="0" eb="2">
      <t>オオノ</t>
    </rPh>
    <phoneticPr fontId="25"/>
  </si>
  <si>
    <t>032233</t>
  </si>
  <si>
    <t>高田東</t>
    <rPh sb="0" eb="2">
      <t>タカダ</t>
    </rPh>
    <rPh sb="2" eb="3">
      <t>ヒガシ</t>
    </rPh>
    <phoneticPr fontId="25"/>
  </si>
  <si>
    <t>032234</t>
  </si>
  <si>
    <t>遠野東</t>
    <rPh sb="0" eb="2">
      <t>トオノ</t>
    </rPh>
    <rPh sb="2" eb="3">
      <t>ヒガシ</t>
    </rPh>
    <phoneticPr fontId="25"/>
  </si>
  <si>
    <t>032235</t>
  </si>
  <si>
    <t>遠野西</t>
    <rPh sb="0" eb="2">
      <t>トオノ</t>
    </rPh>
    <rPh sb="2" eb="3">
      <t>ニシ</t>
    </rPh>
    <phoneticPr fontId="25"/>
  </si>
  <si>
    <t>032236</t>
  </si>
  <si>
    <t>磐井</t>
    <rPh sb="0" eb="2">
      <t>イワイ</t>
    </rPh>
    <phoneticPr fontId="25"/>
  </si>
  <si>
    <t>032237</t>
  </si>
  <si>
    <t>〇</t>
    <phoneticPr fontId="20"/>
  </si>
  <si>
    <t>共通4×100ｍ（1チーム目）</t>
    <rPh sb="0" eb="2">
      <t>キョウツウ</t>
    </rPh>
    <rPh sb="13" eb="14">
      <t>メ</t>
    </rPh>
    <phoneticPr fontId="1"/>
  </si>
  <si>
    <t>共通4×100ｍ（2チーム目）</t>
    <rPh sb="0" eb="2">
      <t>キョウツウ</t>
    </rPh>
    <phoneticPr fontId="1"/>
  </si>
  <si>
    <t>低学年4×100ｍ（1チーム目）</t>
    <rPh sb="0" eb="3">
      <t>テイガクネン</t>
    </rPh>
    <rPh sb="14" eb="15">
      <t>メ</t>
    </rPh>
    <phoneticPr fontId="1"/>
  </si>
  <si>
    <t>低学年4×100ｍ（2チーム目）</t>
    <rPh sb="0" eb="3">
      <t>テイガクネン</t>
    </rPh>
    <phoneticPr fontId="1"/>
  </si>
  <si>
    <t>ﾘﾚｰA</t>
    <phoneticPr fontId="26"/>
  </si>
  <si>
    <t>ﾘﾚｰB</t>
    <phoneticPr fontId="26"/>
  </si>
  <si>
    <t>低ﾘA</t>
    <rPh sb="0" eb="1">
      <t>ヒク</t>
    </rPh>
    <phoneticPr fontId="26"/>
  </si>
  <si>
    <t>低ﾘB</t>
    <rPh sb="0" eb="1">
      <t>ヒク</t>
    </rPh>
    <phoneticPr fontId="26"/>
  </si>
  <si>
    <t>個人　入力シート</t>
    <rPh sb="0" eb="2">
      <t>コジン</t>
    </rPh>
    <rPh sb="3" eb="5">
      <t>ニュウリョク</t>
    </rPh>
    <phoneticPr fontId="26"/>
  </si>
  <si>
    <t>ﾅﾝﾊﾞｰ　1</t>
    <phoneticPr fontId="20"/>
  </si>
  <si>
    <t>ﾅﾝﾊﾞｰ　2</t>
  </si>
  <si>
    <t>ﾅﾝﾊﾞｰ　3</t>
  </si>
  <si>
    <t>ﾅﾝﾊﾞｰ　4</t>
  </si>
  <si>
    <t>ﾅﾝﾊﾞｰ　5</t>
  </si>
  <si>
    <t>ﾅﾝﾊﾞｰ　6</t>
  </si>
  <si>
    <t>申告記録</t>
    <rPh sb="0" eb="4">
      <t>シンコクキロク</t>
    </rPh>
    <phoneticPr fontId="20"/>
  </si>
  <si>
    <t>M1</t>
    <phoneticPr fontId="24"/>
  </si>
  <si>
    <t>M2</t>
    <phoneticPr fontId="24"/>
  </si>
  <si>
    <t>00</t>
    <phoneticPr fontId="20"/>
  </si>
  <si>
    <t>400m</t>
  </si>
  <si>
    <t>005</t>
  </si>
  <si>
    <t>800m</t>
  </si>
  <si>
    <t>006</t>
  </si>
  <si>
    <t>1500m</t>
  </si>
  <si>
    <t>010</t>
  </si>
  <si>
    <t>3000m</t>
  </si>
  <si>
    <t>011</t>
  </si>
  <si>
    <t>5000m</t>
  </si>
  <si>
    <t>3000mSC</t>
  </si>
  <si>
    <t>4×100mR</t>
  </si>
  <si>
    <t>061</t>
  </si>
  <si>
    <t>053</t>
  </si>
  <si>
    <t>008</t>
  </si>
  <si>
    <t>FIBER</t>
  </si>
  <si>
    <t>IWASPO-AC</t>
  </si>
  <si>
    <t>JA岩手県中央会</t>
  </si>
  <si>
    <t>KSアスリート</t>
  </si>
  <si>
    <t>M.T.C</t>
  </si>
  <si>
    <t>NAC</t>
  </si>
  <si>
    <t>Team Ace</t>
  </si>
  <si>
    <t>team OFD</t>
  </si>
  <si>
    <t>TEAMアテルイ</t>
  </si>
  <si>
    <t>Ｔ‐Ｎｅｘ</t>
  </si>
  <si>
    <t>TryAgainRC</t>
  </si>
  <si>
    <t>T-アスリ-トTC</t>
  </si>
  <si>
    <t>秋田大学</t>
  </si>
  <si>
    <t>いしわり桜AC</t>
  </si>
  <si>
    <t>岩手マスター部</t>
  </si>
  <si>
    <t>株式会社リツワ</t>
  </si>
  <si>
    <t>軽米町陸協</t>
  </si>
  <si>
    <t>サンビレＲＣ</t>
  </si>
  <si>
    <t>サンビレRC</t>
  </si>
  <si>
    <t>ゼブラRC</t>
  </si>
  <si>
    <t>トヨタ自動車東日本</t>
  </si>
  <si>
    <t>富士大学</t>
  </si>
  <si>
    <t>ホームエコノTC</t>
  </si>
  <si>
    <t>盛岡三高</t>
  </si>
  <si>
    <t>矢沢中学校</t>
  </si>
  <si>
    <t>一関ＡＣ</t>
  </si>
  <si>
    <t>一関AC</t>
  </si>
  <si>
    <t>一関二高</t>
  </si>
  <si>
    <t>一戸町陸協</t>
  </si>
  <si>
    <t>遠野AC</t>
  </si>
  <si>
    <t>遠野高</t>
  </si>
  <si>
    <t>遠野中</t>
  </si>
  <si>
    <t>遠野東中</t>
  </si>
  <si>
    <t>遠野緑峰高</t>
  </si>
  <si>
    <t>横手市陸協</t>
  </si>
  <si>
    <t>横手清陵学院高</t>
  </si>
  <si>
    <t>沖野中</t>
  </si>
  <si>
    <t>下小路中</t>
  </si>
  <si>
    <t>花巻AC</t>
  </si>
  <si>
    <t>花巻市陸協</t>
  </si>
  <si>
    <t>花巻中</t>
  </si>
  <si>
    <t>花巻東高</t>
  </si>
  <si>
    <t>花巻北高</t>
  </si>
  <si>
    <t>花巻北中</t>
  </si>
  <si>
    <t>釜石高</t>
  </si>
  <si>
    <t>釜石商工高校</t>
  </si>
  <si>
    <t>釜石中</t>
  </si>
  <si>
    <t>岩手ハネマルスターズ</t>
  </si>
  <si>
    <t>岩手マスターズ</t>
  </si>
  <si>
    <t>岩手銀行</t>
  </si>
  <si>
    <t>岩手自衛隊</t>
  </si>
  <si>
    <t>岩手大学</t>
  </si>
  <si>
    <t>岩大附属中</t>
  </si>
  <si>
    <t>久慈高</t>
  </si>
  <si>
    <t>久慈東高</t>
  </si>
  <si>
    <t>宮古市</t>
  </si>
  <si>
    <t>宮古西中</t>
  </si>
  <si>
    <t>宮城教育大学</t>
  </si>
  <si>
    <t>宮城陸協</t>
  </si>
  <si>
    <t>金ケ崎中</t>
  </si>
  <si>
    <t>金ケ崎陸協</t>
  </si>
  <si>
    <t>金田一中</t>
  </si>
  <si>
    <t>軽米高</t>
  </si>
  <si>
    <t>見前南中</t>
  </si>
  <si>
    <t>弘前市役所</t>
  </si>
  <si>
    <t>江釣子中</t>
  </si>
  <si>
    <t>黒石野中</t>
  </si>
  <si>
    <t>黒沢尻工業高</t>
  </si>
  <si>
    <t>桜町中学校</t>
  </si>
  <si>
    <t>笹間クラブ</t>
  </si>
  <si>
    <t>山田中</t>
  </si>
  <si>
    <t>紫波一中</t>
  </si>
  <si>
    <t>紫波郡陸協</t>
  </si>
  <si>
    <t>紫波総合</t>
  </si>
  <si>
    <t>雫石中</t>
  </si>
  <si>
    <t>雫石町陸協</t>
  </si>
  <si>
    <t>秋田マスターズ</t>
  </si>
  <si>
    <t>秋田市陸協</t>
  </si>
  <si>
    <t>小屋瀬中</t>
  </si>
  <si>
    <t>上杉山中学校</t>
  </si>
  <si>
    <t>上田中</t>
  </si>
  <si>
    <t>上野中</t>
  </si>
  <si>
    <t>神町自衛隊</t>
  </si>
  <si>
    <t>水沢工業高</t>
  </si>
  <si>
    <t>水沢高校</t>
  </si>
  <si>
    <t>水沢商業高</t>
  </si>
  <si>
    <t>水沢南中</t>
  </si>
  <si>
    <t>盛岡一高</t>
  </si>
  <si>
    <t>盛岡工高</t>
  </si>
  <si>
    <t>盛岡市陸協</t>
  </si>
  <si>
    <t>盛岡市立高</t>
  </si>
  <si>
    <t>盛岡商業高</t>
  </si>
  <si>
    <t>盛岡大学</t>
  </si>
  <si>
    <t>盛岡大附高</t>
  </si>
  <si>
    <t>盛岡第四</t>
  </si>
  <si>
    <t>盛岡中央高</t>
  </si>
  <si>
    <t>盛岡聴覚</t>
  </si>
  <si>
    <t>盛岡南高</t>
  </si>
  <si>
    <t>盛岡北高</t>
  </si>
  <si>
    <t>聖和学園</t>
  </si>
  <si>
    <t>西根中</t>
  </si>
  <si>
    <t>西南中</t>
  </si>
  <si>
    <t>西和賀高</t>
  </si>
  <si>
    <t>西和賀町陸協</t>
  </si>
  <si>
    <t>石川陸協</t>
  </si>
  <si>
    <t>石鳥谷中</t>
  </si>
  <si>
    <t>仙台大学</t>
  </si>
  <si>
    <t>千厩高</t>
  </si>
  <si>
    <t>千葉マスターズ</t>
  </si>
  <si>
    <t>専大北上高</t>
  </si>
  <si>
    <t>大館北秋田陸協</t>
  </si>
  <si>
    <t>大館北秋陸協</t>
  </si>
  <si>
    <t>大宮中</t>
  </si>
  <si>
    <t>大曲高</t>
  </si>
  <si>
    <t>大船渡高</t>
  </si>
  <si>
    <t>大船渡陸上倶楽部</t>
  </si>
  <si>
    <t>大東高</t>
  </si>
  <si>
    <t>滝沢中</t>
  </si>
  <si>
    <t>東向陽台中学校</t>
  </si>
  <si>
    <t>東北学院大学</t>
  </si>
  <si>
    <t>東北福祉大学</t>
  </si>
  <si>
    <t>東和中</t>
  </si>
  <si>
    <t>湯沢南中</t>
  </si>
  <si>
    <t>湯沢雄勝陸協</t>
  </si>
  <si>
    <t>南城中</t>
  </si>
  <si>
    <t>八戸市陸協</t>
  </si>
  <si>
    <t>八幡平市陸協</t>
  </si>
  <si>
    <t>飯豊中</t>
  </si>
  <si>
    <t>不来方高校</t>
  </si>
  <si>
    <t>平舘高</t>
  </si>
  <si>
    <t>北上ＧＡＣ</t>
  </si>
  <si>
    <t>北上GAC</t>
  </si>
  <si>
    <t>北上市陸協</t>
  </si>
  <si>
    <t>北上中</t>
  </si>
  <si>
    <t>北上翔南高</t>
  </si>
  <si>
    <t>北村山陸協</t>
  </si>
  <si>
    <t>北陵中</t>
  </si>
  <si>
    <t>矢巾町陸協</t>
  </si>
  <si>
    <t>矢巾北中</t>
  </si>
  <si>
    <t>利府高</t>
  </si>
  <si>
    <t>陸上塾ZERO</t>
  </si>
  <si>
    <t>花巻南高</t>
  </si>
  <si>
    <t>北上南中</t>
  </si>
  <si>
    <t>福岡中</t>
  </si>
  <si>
    <t>100ｍ</t>
  </si>
  <si>
    <t>200ｍ</t>
  </si>
  <si>
    <t>002</t>
  </si>
  <si>
    <t>003</t>
  </si>
  <si>
    <t>小学</t>
    <rPh sb="0" eb="2">
      <t>ショウガク</t>
    </rPh>
    <phoneticPr fontId="24"/>
  </si>
  <si>
    <t>中学</t>
    <rPh sb="0" eb="2">
      <t>チュウガク</t>
    </rPh>
    <phoneticPr fontId="24"/>
  </si>
  <si>
    <t>高校</t>
    <rPh sb="0" eb="2">
      <t>コウコウ</t>
    </rPh>
    <phoneticPr fontId="20"/>
  </si>
  <si>
    <t>大学</t>
    <rPh sb="0" eb="2">
      <t>ダイガク</t>
    </rPh>
    <phoneticPr fontId="20"/>
  </si>
  <si>
    <t>一般</t>
    <rPh sb="0" eb="2">
      <t>イッパン</t>
    </rPh>
    <phoneticPr fontId="20"/>
  </si>
  <si>
    <t>リレー</t>
  </si>
  <si>
    <t>リレー</t>
    <phoneticPr fontId="20"/>
  </si>
  <si>
    <t>Cﾁｰﾑ</t>
    <phoneticPr fontId="20"/>
  </si>
  <si>
    <t>Dﾁｰﾑ</t>
    <phoneticPr fontId="20"/>
  </si>
  <si>
    <t>分</t>
    <phoneticPr fontId="20"/>
  </si>
  <si>
    <t>秒</t>
    <phoneticPr fontId="20"/>
  </si>
  <si>
    <t>2000mSC</t>
    <phoneticPr fontId="20"/>
  </si>
  <si>
    <t>052</t>
    <phoneticPr fontId="20"/>
  </si>
  <si>
    <t>10000m</t>
    <phoneticPr fontId="20"/>
  </si>
  <si>
    <t>012</t>
    <phoneticPr fontId="20"/>
  </si>
  <si>
    <t>5000mW</t>
  </si>
  <si>
    <t>5000mW</t>
    <phoneticPr fontId="20"/>
  </si>
  <si>
    <t>061</t>
    <phoneticPr fontId="20"/>
  </si>
  <si>
    <t>01100</t>
    <phoneticPr fontId="20"/>
  </si>
  <si>
    <t>05300</t>
    <phoneticPr fontId="20"/>
  </si>
  <si>
    <t>06100</t>
    <phoneticPr fontId="20"/>
  </si>
  <si>
    <t>012</t>
  </si>
  <si>
    <t>10000m</t>
  </si>
  <si>
    <t>052</t>
  </si>
  <si>
    <t>2000mSC</t>
  </si>
  <si>
    <t>00200</t>
    <phoneticPr fontId="20"/>
  </si>
  <si>
    <t>00300</t>
    <phoneticPr fontId="20"/>
  </si>
  <si>
    <t>00500</t>
    <phoneticPr fontId="20"/>
  </si>
  <si>
    <t>00600</t>
    <phoneticPr fontId="20"/>
  </si>
  <si>
    <t>00800</t>
    <phoneticPr fontId="20"/>
  </si>
  <si>
    <t>01000</t>
    <phoneticPr fontId="20"/>
  </si>
  <si>
    <t>01200</t>
    <phoneticPr fontId="20"/>
  </si>
  <si>
    <t>05200</t>
    <phoneticPr fontId="20"/>
  </si>
  <si>
    <t>601</t>
    <phoneticPr fontId="20"/>
  </si>
  <si>
    <t>60100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</si>
</sst>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参加費合計 &quot;&quot;¥&quot;#,##0_);[Red]\(&quot;¥&quot;#,##0\)"/>
  </numFmts>
  <fonts count="4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平成明朝"/>
      <family val="3"/>
      <charset val="128"/>
    </font>
    <font>
      <sz val="6"/>
      <name val="Osaka"/>
      <family val="3"/>
      <charset val="128"/>
    </font>
    <font>
      <sz val="6"/>
      <name val="平成明朝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i/>
      <sz val="20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14"/>
      <color rgb="FF0070C0"/>
      <name val="游ゴシック"/>
      <family val="3"/>
      <charset val="128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1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3" fillId="0" borderId="0"/>
    <xf numFmtId="0" fontId="27" fillId="0" borderId="0"/>
    <xf numFmtId="0" fontId="23" fillId="0" borderId="0"/>
    <xf numFmtId="0" fontId="38" fillId="0" borderId="0" applyNumberForma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49" fontId="21" fillId="0" borderId="10" xfId="43" applyNumberFormat="1" applyFont="1" applyBorder="1" applyAlignment="1">
      <alignment horizontal="left"/>
    </xf>
    <xf numFmtId="0" fontId="30" fillId="34" borderId="10" xfId="45" applyFont="1" applyFill="1" applyBorder="1" applyAlignment="1">
      <alignment horizontal="center" vertical="center" wrapText="1"/>
    </xf>
    <xf numFmtId="0" fontId="30" fillId="35" borderId="10" xfId="45" applyFont="1" applyFill="1" applyBorder="1" applyAlignment="1">
      <alignment horizontal="center" vertical="center" shrinkToFit="1"/>
    </xf>
    <xf numFmtId="0" fontId="19" fillId="0" borderId="0" xfId="45" applyFont="1" applyAlignment="1" applyProtection="1">
      <alignment horizontal="right"/>
      <protection locked="0"/>
    </xf>
    <xf numFmtId="0" fontId="19" fillId="0" borderId="0" xfId="45" applyFont="1" applyProtection="1">
      <protection locked="0"/>
    </xf>
    <xf numFmtId="0" fontId="31" fillId="0" borderId="0" xfId="0" applyFont="1" applyProtection="1">
      <alignment vertical="center"/>
      <protection locked="0"/>
    </xf>
    <xf numFmtId="0" fontId="30" fillId="34" borderId="14" xfId="45" applyFont="1" applyFill="1" applyBorder="1" applyAlignment="1">
      <alignment horizontal="center" vertical="center" wrapText="1"/>
    </xf>
    <xf numFmtId="0" fontId="32" fillId="0" borderId="15" xfId="45" applyFont="1" applyBorder="1" applyAlignment="1">
      <alignment horizontal="center" vertical="center"/>
    </xf>
    <xf numFmtId="0" fontId="19" fillId="0" borderId="15" xfId="45" applyFont="1" applyBorder="1" applyAlignment="1">
      <alignment horizontal="center" vertical="center"/>
    </xf>
    <xf numFmtId="0" fontId="19" fillId="0" borderId="15" xfId="45" applyFont="1" applyBorder="1" applyAlignment="1">
      <alignment horizontal="left" vertical="center"/>
    </xf>
    <xf numFmtId="0" fontId="33" fillId="0" borderId="15" xfId="45" applyFont="1" applyBorder="1" applyAlignment="1">
      <alignment horizontal="center" vertical="center" wrapText="1"/>
    </xf>
    <xf numFmtId="0" fontId="21" fillId="0" borderId="15" xfId="45" applyFont="1" applyBorder="1" applyAlignment="1" applyProtection="1">
      <alignment horizontal="left" vertical="center" shrinkToFit="1"/>
      <protection locked="0"/>
    </xf>
    <xf numFmtId="0" fontId="33" fillId="0" borderId="15" xfId="45" applyFont="1" applyBorder="1" applyAlignment="1" applyProtection="1">
      <alignment horizontal="center" vertical="center" shrinkToFit="1"/>
      <protection locked="0"/>
    </xf>
    <xf numFmtId="0" fontId="31" fillId="0" borderId="0" xfId="0" applyFont="1">
      <alignment vertical="center"/>
    </xf>
    <xf numFmtId="49" fontId="34" fillId="37" borderId="23" xfId="45" applyNumberFormat="1" applyFont="1" applyFill="1" applyBorder="1" applyAlignment="1" applyProtection="1">
      <alignment horizontal="center" vertical="center"/>
      <protection locked="0"/>
    </xf>
    <xf numFmtId="0" fontId="33" fillId="38" borderId="23" xfId="45" applyFont="1" applyFill="1" applyBorder="1" applyAlignment="1" applyProtection="1">
      <alignment horizontal="center" vertical="center"/>
      <protection locked="0"/>
    </xf>
    <xf numFmtId="0" fontId="33" fillId="39" borderId="23" xfId="45" applyFont="1" applyFill="1" applyBorder="1" applyAlignment="1" applyProtection="1">
      <alignment horizontal="center" vertical="center"/>
      <protection locked="0"/>
    </xf>
    <xf numFmtId="49" fontId="19" fillId="34" borderId="18" xfId="45" applyNumberFormat="1" applyFont="1" applyFill="1" applyBorder="1" applyAlignment="1" applyProtection="1">
      <alignment horizontal="right" vertical="center"/>
      <protection locked="0"/>
    </xf>
    <xf numFmtId="49" fontId="19" fillId="34" borderId="26" xfId="45" applyNumberFormat="1" applyFont="1" applyFill="1" applyBorder="1" applyAlignment="1" applyProtection="1">
      <alignment horizontal="center" vertical="center"/>
      <protection locked="0"/>
    </xf>
    <xf numFmtId="0" fontId="36" fillId="40" borderId="27" xfId="45" applyFont="1" applyFill="1" applyBorder="1" applyAlignment="1" applyProtection="1">
      <alignment horizontal="center" vertical="center"/>
      <protection locked="0"/>
    </xf>
    <xf numFmtId="0" fontId="19" fillId="34" borderId="28" xfId="45" applyFont="1" applyFill="1" applyBorder="1" applyAlignment="1" applyProtection="1">
      <alignment horizontal="right" vertical="center"/>
      <protection locked="0"/>
    </xf>
    <xf numFmtId="49" fontId="19" fillId="34" borderId="28" xfId="45" applyNumberFormat="1" applyFont="1" applyFill="1" applyBorder="1" applyAlignment="1" applyProtection="1">
      <alignment horizontal="left" vertical="center"/>
      <protection locked="0"/>
    </xf>
    <xf numFmtId="49" fontId="19" fillId="34" borderId="19" xfId="45" applyNumberFormat="1" applyFont="1" applyFill="1" applyBorder="1" applyAlignment="1" applyProtection="1">
      <alignment horizontal="center" vertical="center"/>
      <protection locked="0"/>
    </xf>
    <xf numFmtId="49" fontId="19" fillId="34" borderId="29" xfId="45" applyNumberFormat="1" applyFont="1" applyFill="1" applyBorder="1" applyAlignment="1" applyProtection="1">
      <alignment horizontal="right" vertical="center"/>
      <protection locked="0"/>
    </xf>
    <xf numFmtId="0" fontId="33" fillId="38" borderId="31" xfId="45" applyFont="1" applyFill="1" applyBorder="1" applyAlignment="1" applyProtection="1">
      <alignment horizontal="center" vertical="center"/>
      <protection locked="0"/>
    </xf>
    <xf numFmtId="49" fontId="19" fillId="34" borderId="26" xfId="45" applyNumberFormat="1" applyFont="1" applyFill="1" applyBorder="1" applyAlignment="1" applyProtection="1">
      <alignment horizontal="right" vertical="center"/>
      <protection locked="0"/>
    </xf>
    <xf numFmtId="0" fontId="33" fillId="39" borderId="31" xfId="45" applyFont="1" applyFill="1" applyBorder="1" applyAlignment="1" applyProtection="1">
      <alignment horizontal="center" vertical="center"/>
      <protection locked="0"/>
    </xf>
    <xf numFmtId="0" fontId="19" fillId="38" borderId="32" xfId="45" applyFont="1" applyFill="1" applyBorder="1" applyAlignment="1" applyProtection="1">
      <alignment horizontal="center" vertical="center"/>
      <protection locked="0"/>
    </xf>
    <xf numFmtId="0" fontId="19" fillId="34" borderId="33" xfId="45" applyFont="1" applyFill="1" applyBorder="1" applyAlignment="1" applyProtection="1">
      <alignment horizontal="left" vertical="center" shrinkToFit="1"/>
      <protection locked="0"/>
    </xf>
    <xf numFmtId="0" fontId="19" fillId="34" borderId="34" xfId="45" applyFont="1" applyFill="1" applyBorder="1" applyAlignment="1" applyProtection="1">
      <alignment horizontal="left" vertical="center" shrinkToFit="1"/>
      <protection locked="0"/>
    </xf>
    <xf numFmtId="0" fontId="31" fillId="39" borderId="32" xfId="0" applyFont="1" applyFill="1" applyBorder="1" applyAlignment="1" applyProtection="1">
      <alignment horizontal="center" vertical="center"/>
      <protection locked="0"/>
    </xf>
    <xf numFmtId="0" fontId="19" fillId="38" borderId="28" xfId="45" applyFont="1" applyFill="1" applyBorder="1" applyAlignment="1" applyProtection="1">
      <alignment horizontal="center" vertical="center"/>
      <protection locked="0"/>
    </xf>
    <xf numFmtId="0" fontId="19" fillId="35" borderId="10" xfId="45" applyFont="1" applyFill="1" applyBorder="1" applyAlignment="1" applyProtection="1">
      <alignment horizontal="center" vertical="center"/>
      <protection locked="0"/>
    </xf>
    <xf numFmtId="0" fontId="0" fillId="41" borderId="10" xfId="0" applyFill="1" applyBorder="1">
      <alignment vertical="center"/>
    </xf>
    <xf numFmtId="0" fontId="0" fillId="0" borderId="10" xfId="0" applyBorder="1">
      <alignment vertical="center"/>
    </xf>
    <xf numFmtId="0" fontId="36" fillId="40" borderId="10" xfId="45" applyFont="1" applyFill="1" applyBorder="1" applyAlignment="1" applyProtection="1">
      <alignment horizontal="center" vertical="center"/>
      <protection locked="0"/>
    </xf>
    <xf numFmtId="0" fontId="21" fillId="0" borderId="15" xfId="45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19" fillId="0" borderId="0" xfId="45" applyFont="1" applyAlignment="1" applyProtection="1">
      <alignment horizontal="center"/>
      <protection locked="0"/>
    </xf>
    <xf numFmtId="0" fontId="19" fillId="34" borderId="33" xfId="45" applyFont="1" applyFill="1" applyBorder="1" applyAlignment="1" applyProtection="1">
      <alignment horizontal="center" vertical="center" shrinkToFit="1"/>
      <protection locked="0"/>
    </xf>
    <xf numFmtId="0" fontId="19" fillId="34" borderId="38" xfId="45" applyFont="1" applyFill="1" applyBorder="1" applyAlignment="1" applyProtection="1">
      <alignment horizontal="center" vertical="center" shrinkToFit="1"/>
      <protection locked="0"/>
    </xf>
    <xf numFmtId="0" fontId="19" fillId="34" borderId="34" xfId="45" applyFont="1" applyFill="1" applyBorder="1" applyAlignment="1" applyProtection="1">
      <alignment horizontal="center" vertical="center" shrinkToFit="1"/>
      <protection locked="0"/>
    </xf>
    <xf numFmtId="0" fontId="19" fillId="34" borderId="39" xfId="45" applyFont="1" applyFill="1" applyBorder="1" applyAlignment="1" applyProtection="1">
      <alignment horizontal="center" vertical="center" shrinkToFit="1"/>
      <protection locked="0"/>
    </xf>
    <xf numFmtId="0" fontId="0" fillId="41" borderId="10" xfId="0" applyFill="1" applyBorder="1" applyAlignment="1">
      <alignment horizontal="center" vertical="center"/>
    </xf>
    <xf numFmtId="0" fontId="33" fillId="42" borderId="10" xfId="45" applyFont="1" applyFill="1" applyBorder="1" applyAlignment="1">
      <alignment horizontal="center" vertical="center"/>
    </xf>
    <xf numFmtId="49" fontId="19" fillId="0" borderId="28" xfId="45" applyNumberFormat="1" applyFont="1" applyBorder="1" applyAlignment="1" applyProtection="1">
      <alignment horizontal="left" vertical="center"/>
      <protection locked="0"/>
    </xf>
    <xf numFmtId="49" fontId="19" fillId="0" borderId="0" xfId="45" applyNumberFormat="1" applyFont="1" applyAlignment="1" applyProtection="1">
      <alignment horizontal="left" vertical="center"/>
      <protection locked="0"/>
    </xf>
    <xf numFmtId="49" fontId="19" fillId="0" borderId="25" xfId="45" applyNumberFormat="1" applyFont="1" applyBorder="1" applyAlignment="1" applyProtection="1">
      <alignment horizontal="right" vertical="center"/>
      <protection locked="0"/>
    </xf>
    <xf numFmtId="49" fontId="19" fillId="34" borderId="18" xfId="45" applyNumberFormat="1" applyFont="1" applyFill="1" applyBorder="1" applyAlignment="1" applyProtection="1">
      <alignment horizontal="center" vertical="center"/>
      <protection locked="0"/>
    </xf>
    <xf numFmtId="49" fontId="19" fillId="34" borderId="29" xfId="45" applyNumberFormat="1" applyFont="1" applyFill="1" applyBorder="1" applyAlignment="1" applyProtection="1">
      <alignment horizontal="center" vertical="center"/>
      <protection locked="0"/>
    </xf>
    <xf numFmtId="49" fontId="19" fillId="34" borderId="30" xfId="45" applyNumberFormat="1" applyFont="1" applyFill="1" applyBorder="1" applyAlignment="1" applyProtection="1">
      <alignment horizontal="center" vertical="center"/>
      <protection locked="0"/>
    </xf>
    <xf numFmtId="0" fontId="19" fillId="0" borderId="10" xfId="45" applyFont="1" applyBorder="1" applyAlignment="1" applyProtection="1">
      <alignment horizontal="right" vertical="center"/>
      <protection locked="0"/>
    </xf>
    <xf numFmtId="0" fontId="21" fillId="0" borderId="0" xfId="45" applyFont="1" applyAlignment="1" applyProtection="1">
      <alignment horizontal="left" vertical="center" shrinkToFit="1"/>
      <protection locked="0"/>
    </xf>
    <xf numFmtId="49" fontId="19" fillId="34" borderId="30" xfId="45" applyNumberFormat="1" applyFont="1" applyFill="1" applyBorder="1" applyAlignment="1" applyProtection="1">
      <alignment horizontal="right" vertical="center"/>
      <protection locked="0"/>
    </xf>
    <xf numFmtId="0" fontId="0" fillId="41" borderId="11" xfId="0" applyFill="1" applyBorder="1">
      <alignment vertical="center"/>
    </xf>
    <xf numFmtId="49" fontId="21" fillId="0" borderId="10" xfId="43" applyNumberFormat="1" applyFont="1" applyBorder="1" applyAlignment="1">
      <alignment horizontal="center"/>
    </xf>
    <xf numFmtId="0" fontId="23" fillId="0" borderId="0" xfId="46"/>
    <xf numFmtId="0" fontId="21" fillId="0" borderId="0" xfId="46" applyFont="1"/>
    <xf numFmtId="49" fontId="21" fillId="0" borderId="0" xfId="46" applyNumberFormat="1" applyFont="1"/>
    <xf numFmtId="49" fontId="23" fillId="0" borderId="0" xfId="46" applyNumberFormat="1"/>
    <xf numFmtId="49" fontId="21" fillId="0" borderId="0" xfId="46" applyNumberFormat="1" applyFont="1" applyAlignment="1">
      <alignment horizontal="left"/>
    </xf>
    <xf numFmtId="0" fontId="21" fillId="0" borderId="10" xfId="46" applyFont="1" applyBorder="1"/>
    <xf numFmtId="0" fontId="23" fillId="0" borderId="10" xfId="46" applyBorder="1"/>
    <xf numFmtId="0" fontId="0" fillId="45" borderId="10" xfId="0" applyFill="1" applyBorder="1">
      <alignment vertical="center"/>
    </xf>
    <xf numFmtId="0" fontId="37" fillId="0" borderId="0" xfId="0" applyFont="1" applyAlignment="1">
      <alignment horizontal="center" vertical="center"/>
    </xf>
    <xf numFmtId="49" fontId="19" fillId="34" borderId="42" xfId="45" applyNumberFormat="1" applyFont="1" applyFill="1" applyBorder="1" applyAlignment="1" applyProtection="1">
      <alignment vertical="center"/>
      <protection locked="0"/>
    </xf>
    <xf numFmtId="49" fontId="19" fillId="34" borderId="17" xfId="45" applyNumberFormat="1" applyFont="1" applyFill="1" applyBorder="1" applyAlignment="1" applyProtection="1">
      <alignment vertical="center"/>
      <protection locked="0"/>
    </xf>
    <xf numFmtId="49" fontId="19" fillId="0" borderId="17" xfId="45" applyNumberFormat="1" applyFont="1" applyBorder="1" applyAlignment="1" applyProtection="1">
      <alignment horizontal="center" vertical="center"/>
      <protection locked="0"/>
    </xf>
    <xf numFmtId="49" fontId="19" fillId="0" borderId="10" xfId="45" applyNumberFormat="1" applyFont="1" applyBorder="1" applyAlignment="1" applyProtection="1">
      <alignment horizontal="center" vertical="center"/>
      <protection locked="0"/>
    </xf>
    <xf numFmtId="0" fontId="23" fillId="0" borderId="0" xfId="46" applyAlignment="1">
      <alignment vertical="center" wrapText="1"/>
    </xf>
    <xf numFmtId="49" fontId="19" fillId="0" borderId="10" xfId="45" applyNumberFormat="1" applyFont="1" applyBorder="1" applyAlignment="1" applyProtection="1">
      <alignment horizontal="right" vertical="center"/>
      <protection locked="0"/>
    </xf>
    <xf numFmtId="0" fontId="36" fillId="40" borderId="11" xfId="45" applyFont="1" applyFill="1" applyBorder="1" applyAlignment="1" applyProtection="1">
      <alignment horizontal="center" vertical="center"/>
      <protection locked="0"/>
    </xf>
    <xf numFmtId="0" fontId="19" fillId="38" borderId="10" xfId="45" applyFont="1" applyFill="1" applyBorder="1" applyAlignment="1" applyProtection="1">
      <alignment vertical="center"/>
      <protection locked="0"/>
    </xf>
    <xf numFmtId="0" fontId="0" fillId="46" borderId="0" xfId="0" applyFill="1" applyAlignment="1">
      <alignment horizontal="center" vertical="center"/>
    </xf>
    <xf numFmtId="0" fontId="0" fillId="46" borderId="0" xfId="0" applyFill="1">
      <alignment vertical="center"/>
    </xf>
    <xf numFmtId="0" fontId="0" fillId="46" borderId="10" xfId="0" applyFill="1" applyBorder="1">
      <alignment vertical="center"/>
    </xf>
    <xf numFmtId="49" fontId="19" fillId="34" borderId="10" xfId="45" applyNumberFormat="1" applyFont="1" applyFill="1" applyBorder="1" applyAlignment="1" applyProtection="1">
      <alignment horizontal="center" vertical="center"/>
      <protection locked="0"/>
    </xf>
    <xf numFmtId="49" fontId="19" fillId="34" borderId="0" xfId="45" applyNumberFormat="1" applyFont="1" applyFill="1" applyAlignment="1" applyProtection="1">
      <alignment horizontal="left" vertical="center"/>
      <protection locked="0"/>
    </xf>
    <xf numFmtId="49" fontId="19" fillId="34" borderId="0" xfId="45" applyNumberFormat="1" applyFont="1" applyFill="1" applyAlignment="1" applyProtection="1">
      <alignment horizontal="center" vertical="center"/>
      <protection locked="0"/>
    </xf>
    <xf numFmtId="49" fontId="19" fillId="34" borderId="43" xfId="45" applyNumberFormat="1" applyFont="1" applyFill="1" applyBorder="1" applyAlignment="1" applyProtection="1">
      <alignment horizontal="right" vertical="center"/>
      <protection locked="0"/>
    </xf>
    <xf numFmtId="0" fontId="36" fillId="40" borderId="17" xfId="45" applyFont="1" applyFill="1" applyBorder="1" applyAlignment="1" applyProtection="1">
      <alignment horizontal="center" vertical="center"/>
      <protection locked="0"/>
    </xf>
    <xf numFmtId="0" fontId="19" fillId="0" borderId="17" xfId="45" applyFont="1" applyBorder="1" applyAlignment="1" applyProtection="1">
      <alignment horizontal="right" vertical="center"/>
      <protection locked="0"/>
    </xf>
    <xf numFmtId="49" fontId="19" fillId="34" borderId="17" xfId="45" applyNumberFormat="1" applyFont="1" applyFill="1" applyBorder="1" applyAlignment="1" applyProtection="1">
      <alignment horizontal="center" vertical="center"/>
      <protection locked="0"/>
    </xf>
    <xf numFmtId="0" fontId="19" fillId="34" borderId="10" xfId="45" applyFont="1" applyFill="1" applyBorder="1" applyAlignment="1" applyProtection="1">
      <alignment horizontal="right" vertical="center"/>
      <protection locked="0"/>
    </xf>
    <xf numFmtId="49" fontId="19" fillId="34" borderId="10" xfId="45" applyNumberFormat="1" applyFont="1" applyFill="1" applyBorder="1" applyAlignment="1" applyProtection="1">
      <alignment horizontal="left" vertical="center"/>
      <protection locked="0"/>
    </xf>
    <xf numFmtId="49" fontId="19" fillId="34" borderId="10" xfId="45" applyNumberFormat="1" applyFont="1" applyFill="1" applyBorder="1" applyAlignment="1" applyProtection="1">
      <alignment horizontal="right" vertical="center"/>
      <protection locked="0"/>
    </xf>
    <xf numFmtId="49" fontId="34" fillId="37" borderId="17" xfId="45" applyNumberFormat="1" applyFont="1" applyFill="1" applyBorder="1" applyAlignment="1" applyProtection="1">
      <alignment horizontal="center" vertical="center"/>
      <protection locked="0"/>
    </xf>
    <xf numFmtId="49" fontId="34" fillId="37" borderId="22" xfId="45" applyNumberFormat="1" applyFont="1" applyFill="1" applyBorder="1" applyAlignment="1" applyProtection="1">
      <alignment horizontal="center" vertical="center"/>
      <protection locked="0"/>
    </xf>
    <xf numFmtId="0" fontId="19" fillId="0" borderId="10" xfId="45" applyFont="1" applyBorder="1" applyAlignment="1" applyProtection="1">
      <alignment horizontal="center" vertical="center" wrapText="1"/>
      <protection locked="0"/>
    </xf>
    <xf numFmtId="0" fontId="19" fillId="0" borderId="10" xfId="45" applyFont="1" applyBorder="1" applyAlignment="1" applyProtection="1">
      <alignment horizontal="center" vertical="center"/>
      <protection locked="0"/>
    </xf>
    <xf numFmtId="0" fontId="33" fillId="38" borderId="10" xfId="45" applyFont="1" applyFill="1" applyBorder="1" applyAlignment="1" applyProtection="1">
      <alignment horizontal="center" vertical="center"/>
      <protection locked="0"/>
    </xf>
    <xf numFmtId="0" fontId="28" fillId="33" borderId="11" xfId="45" applyFont="1" applyFill="1" applyBorder="1" applyAlignment="1">
      <alignment horizontal="center" vertical="center"/>
    </xf>
    <xf numFmtId="0" fontId="28" fillId="33" borderId="12" xfId="45" applyFont="1" applyFill="1" applyBorder="1" applyAlignment="1">
      <alignment horizontal="center" vertical="center"/>
    </xf>
    <xf numFmtId="0" fontId="28" fillId="33" borderId="13" xfId="45" applyFont="1" applyFill="1" applyBorder="1" applyAlignment="1">
      <alignment horizontal="center" vertical="center"/>
    </xf>
    <xf numFmtId="0" fontId="29" fillId="0" borderId="11" xfId="45" applyFont="1" applyBorder="1" applyAlignment="1" applyProtection="1">
      <alignment horizontal="left" vertical="center" shrinkToFit="1"/>
      <protection locked="0"/>
    </xf>
    <xf numFmtId="0" fontId="29" fillId="0" borderId="12" xfId="45" applyFont="1" applyBorder="1" applyAlignment="1" applyProtection="1">
      <alignment horizontal="left" vertical="center" shrinkToFit="1"/>
      <protection locked="0"/>
    </xf>
    <xf numFmtId="0" fontId="29" fillId="0" borderId="13" xfId="45" applyFont="1" applyBorder="1" applyAlignment="1" applyProtection="1">
      <alignment horizontal="left" vertical="center" shrinkToFit="1"/>
      <protection locked="0"/>
    </xf>
    <xf numFmtId="0" fontId="30" fillId="34" borderId="11" xfId="45" applyFont="1" applyFill="1" applyBorder="1" applyAlignment="1">
      <alignment horizontal="center" vertical="center" wrapText="1"/>
    </xf>
    <xf numFmtId="0" fontId="30" fillId="34" borderId="13" xfId="45" applyFont="1" applyFill="1" applyBorder="1" applyAlignment="1">
      <alignment horizontal="center" vertical="center" wrapText="1"/>
    </xf>
    <xf numFmtId="0" fontId="19" fillId="0" borderId="11" xfId="45" applyFont="1" applyBorder="1" applyAlignment="1" applyProtection="1">
      <alignment horizontal="center" vertical="center"/>
      <protection locked="0"/>
    </xf>
    <xf numFmtId="0" fontId="19" fillId="0" borderId="12" xfId="45" applyFont="1" applyBorder="1" applyAlignment="1" applyProtection="1">
      <alignment horizontal="center" vertical="center"/>
      <protection locked="0"/>
    </xf>
    <xf numFmtId="0" fontId="19" fillId="0" borderId="13" xfId="45" applyFont="1" applyBorder="1" applyAlignment="1" applyProtection="1">
      <alignment horizontal="center" vertical="center"/>
      <protection locked="0"/>
    </xf>
    <xf numFmtId="0" fontId="33" fillId="43" borderId="41" xfId="45" applyFont="1" applyFill="1" applyBorder="1" applyAlignment="1" applyProtection="1">
      <alignment horizontal="center" vertical="center" wrapText="1"/>
      <protection locked="0"/>
    </xf>
    <xf numFmtId="0" fontId="33" fillId="43" borderId="22" xfId="45" applyFont="1" applyFill="1" applyBorder="1" applyAlignment="1" applyProtection="1">
      <alignment horizontal="center" vertical="center"/>
      <protection locked="0"/>
    </xf>
    <xf numFmtId="0" fontId="33" fillId="44" borderId="41" xfId="45" applyFont="1" applyFill="1" applyBorder="1" applyAlignment="1" applyProtection="1">
      <alignment horizontal="center" vertical="center" wrapText="1"/>
      <protection locked="0"/>
    </xf>
    <xf numFmtId="0" fontId="33" fillId="44" borderId="22" xfId="45" applyFont="1" applyFill="1" applyBorder="1" applyAlignment="1" applyProtection="1">
      <alignment horizontal="center" vertical="center"/>
      <protection locked="0"/>
    </xf>
    <xf numFmtId="0" fontId="33" fillId="38" borderId="41" xfId="45" applyFont="1" applyFill="1" applyBorder="1" applyAlignment="1" applyProtection="1">
      <alignment horizontal="center" vertical="center" wrapText="1"/>
      <protection locked="0"/>
    </xf>
    <xf numFmtId="0" fontId="33" fillId="38" borderId="22" xfId="45" applyFont="1" applyFill="1" applyBorder="1" applyAlignment="1" applyProtection="1">
      <alignment horizontal="center" vertical="center"/>
      <protection locked="0"/>
    </xf>
    <xf numFmtId="0" fontId="33" fillId="39" borderId="41" xfId="45" applyFont="1" applyFill="1" applyBorder="1" applyAlignment="1" applyProtection="1">
      <alignment horizontal="center" vertical="center" wrapText="1"/>
      <protection locked="0"/>
    </xf>
    <xf numFmtId="0" fontId="33" fillId="39" borderId="22" xfId="45" applyFont="1" applyFill="1" applyBorder="1" applyAlignment="1" applyProtection="1">
      <alignment horizontal="center" vertical="center"/>
      <protection locked="0"/>
    </xf>
    <xf numFmtId="176" fontId="39" fillId="36" borderId="11" xfId="47" applyNumberFormat="1" applyFont="1" applyFill="1" applyBorder="1" applyAlignment="1" applyProtection="1">
      <alignment horizontal="center" vertical="center" shrinkToFit="1"/>
      <protection locked="0"/>
    </xf>
    <xf numFmtId="176" fontId="39" fillId="36" borderId="12" xfId="47" applyNumberFormat="1" applyFont="1" applyFill="1" applyBorder="1" applyAlignment="1" applyProtection="1">
      <alignment horizontal="center" vertical="center" shrinkToFit="1"/>
      <protection locked="0"/>
    </xf>
    <xf numFmtId="176" fontId="39" fillId="36" borderId="13" xfId="47" applyNumberFormat="1" applyFont="1" applyFill="1" applyBorder="1" applyAlignment="1" applyProtection="1">
      <alignment horizontal="center" vertical="center" shrinkToFit="1"/>
      <protection locked="0"/>
    </xf>
    <xf numFmtId="0" fontId="21" fillId="0" borderId="10" xfId="45" applyFont="1" applyBorder="1" applyAlignment="1" applyProtection="1">
      <alignment horizontal="left" vertical="center" shrinkToFit="1"/>
      <protection locked="0"/>
    </xf>
    <xf numFmtId="0" fontId="33" fillId="39" borderId="35" xfId="45" applyFont="1" applyFill="1" applyBorder="1" applyAlignment="1" applyProtection="1">
      <alignment horizontal="center" vertical="center"/>
      <protection locked="0"/>
    </xf>
    <xf numFmtId="0" fontId="33" fillId="39" borderId="36" xfId="45" applyFont="1" applyFill="1" applyBorder="1" applyAlignment="1" applyProtection="1">
      <alignment horizontal="center" vertical="center"/>
      <protection locked="0"/>
    </xf>
    <xf numFmtId="0" fontId="31" fillId="39" borderId="20" xfId="0" applyFont="1" applyFill="1" applyBorder="1" applyAlignment="1" applyProtection="1">
      <alignment horizontal="center" vertical="center"/>
      <protection locked="0"/>
    </xf>
    <xf numFmtId="0" fontId="31" fillId="39" borderId="24" xfId="0" applyFont="1" applyFill="1" applyBorder="1" applyAlignment="1" applyProtection="1">
      <alignment horizontal="center" vertical="center"/>
      <protection locked="0"/>
    </xf>
    <xf numFmtId="0" fontId="19" fillId="38" borderId="20" xfId="45" applyFont="1" applyFill="1" applyBorder="1" applyAlignment="1" applyProtection="1">
      <alignment horizontal="center" vertical="center"/>
      <protection locked="0"/>
    </xf>
    <xf numFmtId="0" fontId="19" fillId="38" borderId="24" xfId="45" applyFont="1" applyFill="1" applyBorder="1" applyAlignment="1" applyProtection="1">
      <alignment horizontal="center" vertical="center"/>
      <protection locked="0"/>
    </xf>
    <xf numFmtId="0" fontId="33" fillId="38" borderId="35" xfId="45" applyFont="1" applyFill="1" applyBorder="1" applyAlignment="1" applyProtection="1">
      <alignment horizontal="center" vertical="center"/>
      <protection locked="0"/>
    </xf>
    <xf numFmtId="0" fontId="33" fillId="38" borderId="36" xfId="45" applyFont="1" applyFill="1" applyBorder="1" applyAlignment="1" applyProtection="1">
      <alignment horizontal="center" vertical="center"/>
      <protection locked="0"/>
    </xf>
    <xf numFmtId="0" fontId="33" fillId="38" borderId="37" xfId="45" applyFont="1" applyFill="1" applyBorder="1" applyAlignment="1" applyProtection="1">
      <alignment horizontal="center" vertical="center"/>
      <protection locked="0"/>
    </xf>
    <xf numFmtId="0" fontId="19" fillId="0" borderId="16" xfId="45" applyFont="1" applyBorder="1" applyAlignment="1" applyProtection="1">
      <alignment horizontal="center" vertical="center" shrinkToFit="1"/>
      <protection locked="0"/>
    </xf>
    <xf numFmtId="0" fontId="19" fillId="0" borderId="21" xfId="45" applyFont="1" applyBorder="1" applyAlignment="1" applyProtection="1">
      <alignment horizontal="center" vertical="center" shrinkToFit="1"/>
      <protection locked="0"/>
    </xf>
    <xf numFmtId="0" fontId="34" fillId="37" borderId="17" xfId="45" applyFont="1" applyFill="1" applyBorder="1" applyAlignment="1" applyProtection="1">
      <alignment horizontal="center" vertical="center" shrinkToFit="1"/>
      <protection locked="0"/>
    </xf>
    <xf numFmtId="0" fontId="34" fillId="37" borderId="22" xfId="45" applyFont="1" applyFill="1" applyBorder="1" applyAlignment="1" applyProtection="1">
      <alignment horizontal="center" vertical="center" shrinkToFit="1"/>
      <protection locked="0"/>
    </xf>
    <xf numFmtId="49" fontId="34" fillId="37" borderId="18" xfId="45" applyNumberFormat="1" applyFont="1" applyFill="1" applyBorder="1" applyAlignment="1" applyProtection="1">
      <alignment horizontal="center" vertical="center"/>
      <protection locked="0"/>
    </xf>
    <xf numFmtId="49" fontId="35" fillId="37" borderId="18" xfId="0" applyNumberFormat="1" applyFont="1" applyFill="1" applyBorder="1" applyAlignment="1" applyProtection="1">
      <alignment horizontal="center" vertical="center"/>
      <protection locked="0"/>
    </xf>
    <xf numFmtId="0" fontId="37" fillId="42" borderId="40" xfId="0" applyFont="1" applyFill="1" applyBorder="1" applyAlignment="1">
      <alignment horizontal="center" vertical="center"/>
    </xf>
    <xf numFmtId="0" fontId="37" fillId="42" borderId="17" xfId="0" applyFont="1" applyFill="1" applyBorder="1" applyAlignment="1">
      <alignment horizontal="center" vertical="center"/>
    </xf>
    <xf numFmtId="0" fontId="33" fillId="42" borderId="10" xfId="45" applyFont="1" applyFill="1" applyBorder="1" applyAlignment="1">
      <alignment horizontal="center" vertical="center" shrinkToFit="1"/>
    </xf>
    <xf numFmtId="0" fontId="33" fillId="42" borderId="10" xfId="45" applyFont="1" applyFill="1" applyBorder="1" applyAlignment="1">
      <alignment horizontal="center" vertical="center"/>
    </xf>
    <xf numFmtId="0" fontId="33" fillId="42" borderId="40" xfId="45" applyFont="1" applyFill="1" applyBorder="1" applyAlignment="1">
      <alignment horizontal="center" vertical="center"/>
    </xf>
    <xf numFmtId="0" fontId="33" fillId="42" borderId="17" xfId="45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4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5" borderId="11" xfId="0" applyFill="1" applyBorder="1" applyAlignment="1">
      <alignment horizontal="center" vertical="center"/>
    </xf>
    <xf numFmtId="0" fontId="0" fillId="45" borderId="12" xfId="0" applyFill="1" applyBorder="1" applyAlignment="1">
      <alignment horizontal="center" vertical="center"/>
    </xf>
    <xf numFmtId="0" fontId="0" fillId="45" borderId="13" xfId="0" applyFill="1" applyBorder="1" applyAlignment="1">
      <alignment horizontal="center" vertical="center"/>
    </xf>
  </cellXfs>
  <cellStyles count="48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7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9000000}"/>
    <cellStyle name="標準 2 2" xfId="44" xr:uid="{00000000-0005-0000-0000-00002A000000}"/>
    <cellStyle name="標準 3" xfId="46" xr:uid="{5047A511-0E52-4011-AF83-A79F4519327C}"/>
    <cellStyle name="標準 5" xfId="45" xr:uid="{00000000-0005-0000-0000-00002B000000}"/>
    <cellStyle name="標準_Ｈ１1県高校総体（水北地区）申込みvol2" xfId="43" xr:uid="{00000000-0005-0000-0000-00002C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"/>
  <sheetViews>
    <sheetView tabSelected="1" zoomScaleNormal="100" workbookViewId="0">
      <selection activeCell="F1" sqref="F1:H1"/>
    </sheetView>
  </sheetViews>
  <sheetFormatPr defaultRowHeight="18.75"/>
  <cols>
    <col min="10" max="10" width="12.75" customWidth="1"/>
    <col min="11" max="12" width="2.5" style="38" customWidth="1"/>
    <col min="13" max="13" width="3.625" style="38" customWidth="1"/>
    <col min="14" max="15" width="2.5" style="38" customWidth="1"/>
    <col min="16" max="16" width="3.625" style="38" customWidth="1"/>
    <col min="17" max="18" width="2.5" style="38" customWidth="1"/>
    <col min="19" max="19" width="12.75" bestFit="1" customWidth="1"/>
    <col min="20" max="21" width="2.5" customWidth="1"/>
    <col min="22" max="22" width="3.625" customWidth="1"/>
    <col min="23" max="24" width="2.5" customWidth="1"/>
    <col min="25" max="25" width="3.5" style="38" bestFit="1" customWidth="1"/>
    <col min="26" max="27" width="2.5" customWidth="1"/>
    <col min="28" max="31" width="6.75" bestFit="1" customWidth="1"/>
  </cols>
  <sheetData>
    <row r="1" spans="1:34" s="6" customFormat="1" ht="24">
      <c r="A1" s="92" t="s">
        <v>193</v>
      </c>
      <c r="B1" s="93"/>
      <c r="C1" s="93"/>
      <c r="D1" s="94"/>
      <c r="E1" s="2" t="s">
        <v>22</v>
      </c>
      <c r="F1" s="95"/>
      <c r="G1" s="96"/>
      <c r="H1" s="97"/>
      <c r="I1" s="2" t="s">
        <v>23</v>
      </c>
      <c r="J1" s="89"/>
      <c r="K1" s="89"/>
      <c r="L1" s="89"/>
      <c r="M1" s="89"/>
      <c r="N1" s="89"/>
      <c r="O1" s="89"/>
      <c r="P1" s="89"/>
      <c r="Q1" s="89"/>
      <c r="R1" s="89"/>
      <c r="S1" s="89"/>
      <c r="T1" s="4"/>
      <c r="U1" s="4"/>
      <c r="V1" s="4"/>
      <c r="W1" s="4"/>
      <c r="X1" s="5"/>
      <c r="Y1" s="39"/>
      <c r="Z1" s="5"/>
      <c r="AA1" s="5"/>
      <c r="AB1" s="5"/>
      <c r="AC1" s="5"/>
      <c r="AE1" s="5"/>
    </row>
    <row r="2" spans="1:34" s="6" customFormat="1" ht="24" customHeight="1">
      <c r="A2" s="111"/>
      <c r="B2" s="112"/>
      <c r="C2" s="112"/>
      <c r="D2" s="113"/>
      <c r="E2" s="3" t="s">
        <v>24</v>
      </c>
      <c r="F2" s="114"/>
      <c r="G2" s="114"/>
      <c r="H2" s="114"/>
      <c r="I2" s="7" t="s">
        <v>53</v>
      </c>
      <c r="J2" s="100"/>
      <c r="K2" s="101"/>
      <c r="L2" s="101"/>
      <c r="M2" s="101"/>
      <c r="N2" s="102"/>
      <c r="O2" s="98" t="s">
        <v>54</v>
      </c>
      <c r="P2" s="99"/>
      <c r="Q2" s="90"/>
      <c r="R2" s="90"/>
      <c r="S2" s="90"/>
      <c r="T2" s="4"/>
      <c r="U2" s="4"/>
      <c r="V2" s="4"/>
      <c r="W2" s="4"/>
      <c r="X2" s="5"/>
      <c r="Y2" s="39"/>
      <c r="Z2" s="5"/>
      <c r="AA2" s="5"/>
      <c r="AB2" s="5"/>
      <c r="AC2" s="5"/>
      <c r="AE2" s="5"/>
    </row>
    <row r="3" spans="1:34" s="6" customFormat="1" ht="6.75" customHeight="1" thickBot="1">
      <c r="A3" s="8"/>
      <c r="B3" s="8"/>
      <c r="C3" s="8"/>
      <c r="D3" s="8"/>
      <c r="E3" s="9"/>
      <c r="F3" s="9"/>
      <c r="G3" s="10"/>
      <c r="H3" s="9"/>
      <c r="I3" s="9"/>
      <c r="J3" s="11"/>
      <c r="K3" s="11"/>
      <c r="L3" s="11"/>
      <c r="M3" s="11"/>
      <c r="N3" s="11"/>
      <c r="O3" s="37"/>
      <c r="P3" s="37"/>
      <c r="Q3" s="37"/>
      <c r="R3" s="37"/>
      <c r="S3" s="13"/>
      <c r="T3" s="13"/>
      <c r="U3" s="13"/>
      <c r="V3" s="13"/>
      <c r="W3" s="13"/>
      <c r="X3" s="12"/>
      <c r="Y3" s="37"/>
      <c r="Z3" s="12"/>
      <c r="AA3" s="12"/>
      <c r="AB3" s="53"/>
      <c r="AC3" s="53"/>
      <c r="AD3" s="53"/>
      <c r="AE3" s="53"/>
      <c r="AF3" s="5"/>
      <c r="AG3" s="5"/>
      <c r="AH3" s="5"/>
    </row>
    <row r="4" spans="1:34" s="14" customFormat="1" ht="13.5" customHeight="1">
      <c r="A4" s="124" t="s">
        <v>25</v>
      </c>
      <c r="B4" s="126" t="s">
        <v>26</v>
      </c>
      <c r="C4" s="128" t="s">
        <v>27</v>
      </c>
      <c r="D4" s="129"/>
      <c r="E4" s="128" t="s">
        <v>28</v>
      </c>
      <c r="F4" s="129"/>
      <c r="G4" s="87" t="s">
        <v>29</v>
      </c>
      <c r="H4" s="87" t="s">
        <v>52</v>
      </c>
      <c r="I4" s="87" t="s">
        <v>31</v>
      </c>
      <c r="J4" s="119" t="s">
        <v>32</v>
      </c>
      <c r="K4" s="121" t="s">
        <v>33</v>
      </c>
      <c r="L4" s="122"/>
      <c r="M4" s="122"/>
      <c r="N4" s="122"/>
      <c r="O4" s="122"/>
      <c r="P4" s="122"/>
      <c r="Q4" s="122"/>
      <c r="R4" s="123"/>
      <c r="S4" s="117" t="s">
        <v>34</v>
      </c>
      <c r="T4" s="115" t="s">
        <v>33</v>
      </c>
      <c r="U4" s="116"/>
      <c r="V4" s="116"/>
      <c r="W4" s="116"/>
      <c r="X4" s="116"/>
      <c r="Y4" s="116"/>
      <c r="Z4" s="116"/>
      <c r="AA4" s="116"/>
      <c r="AB4" s="107" t="s">
        <v>372</v>
      </c>
      <c r="AC4" s="109" t="s">
        <v>371</v>
      </c>
      <c r="AD4" s="103" t="s">
        <v>371</v>
      </c>
      <c r="AE4" s="105" t="s">
        <v>371</v>
      </c>
    </row>
    <row r="5" spans="1:34" s="14" customFormat="1" ht="13.5" customHeight="1" thickBot="1">
      <c r="A5" s="125"/>
      <c r="B5" s="127"/>
      <c r="C5" s="15" t="s">
        <v>35</v>
      </c>
      <c r="D5" s="15" t="s">
        <v>36</v>
      </c>
      <c r="E5" s="15" t="s">
        <v>37</v>
      </c>
      <c r="F5" s="15" t="s">
        <v>38</v>
      </c>
      <c r="G5" s="88"/>
      <c r="H5" s="88"/>
      <c r="I5" s="88"/>
      <c r="J5" s="120"/>
      <c r="K5" s="28"/>
      <c r="L5" s="28"/>
      <c r="M5" s="32" t="s">
        <v>50</v>
      </c>
      <c r="N5" s="28"/>
      <c r="O5" s="16"/>
      <c r="P5" s="25" t="s">
        <v>51</v>
      </c>
      <c r="Q5" s="25"/>
      <c r="R5" s="25"/>
      <c r="S5" s="118"/>
      <c r="T5" s="31"/>
      <c r="U5" s="31"/>
      <c r="V5" s="31" t="s">
        <v>50</v>
      </c>
      <c r="W5" s="31"/>
      <c r="X5" s="17"/>
      <c r="Y5" s="27" t="s">
        <v>51</v>
      </c>
      <c r="Z5" s="27"/>
      <c r="AA5" s="27"/>
      <c r="AB5" s="108"/>
      <c r="AC5" s="110"/>
      <c r="AD5" s="104"/>
      <c r="AE5" s="106"/>
    </row>
    <row r="6" spans="1:34" s="14" customFormat="1" ht="18" customHeight="1" thickTop="1">
      <c r="A6" s="20" t="s">
        <v>39</v>
      </c>
      <c r="B6" s="21">
        <v>123</v>
      </c>
      <c r="C6" s="22" t="s">
        <v>40</v>
      </c>
      <c r="D6" s="22" t="s">
        <v>41</v>
      </c>
      <c r="E6" s="22" t="s">
        <v>42</v>
      </c>
      <c r="F6" s="78" t="s">
        <v>43</v>
      </c>
      <c r="G6" s="23" t="s">
        <v>367</v>
      </c>
      <c r="H6" s="79" t="s">
        <v>44</v>
      </c>
      <c r="I6" s="80" t="s">
        <v>14</v>
      </c>
      <c r="J6" s="34" t="s">
        <v>362</v>
      </c>
      <c r="K6" s="40"/>
      <c r="L6" s="41"/>
      <c r="M6" s="33" t="s">
        <v>50</v>
      </c>
      <c r="N6" s="40"/>
      <c r="O6" s="49"/>
      <c r="P6" s="19" t="s">
        <v>51</v>
      </c>
      <c r="Q6" s="19"/>
      <c r="R6" s="19"/>
      <c r="S6" s="34" t="s">
        <v>204</v>
      </c>
      <c r="T6" s="29"/>
      <c r="U6" s="29"/>
      <c r="V6" s="33" t="s">
        <v>50</v>
      </c>
      <c r="W6" s="29"/>
      <c r="X6" s="18"/>
      <c r="Y6" s="19" t="s">
        <v>51</v>
      </c>
      <c r="Z6" s="26"/>
      <c r="AA6" s="26"/>
      <c r="AB6" s="66" t="s">
        <v>72</v>
      </c>
      <c r="AC6" s="66" t="s">
        <v>71</v>
      </c>
      <c r="AD6" s="66" t="s">
        <v>373</v>
      </c>
      <c r="AE6" s="66" t="s">
        <v>374</v>
      </c>
    </row>
    <row r="7" spans="1:34" s="14" customFormat="1" ht="18" customHeight="1">
      <c r="A7" s="36" t="s">
        <v>39</v>
      </c>
      <c r="B7" s="84">
        <v>4567</v>
      </c>
      <c r="C7" s="85" t="s">
        <v>45</v>
      </c>
      <c r="D7" s="85" t="s">
        <v>46</v>
      </c>
      <c r="E7" s="85" t="s">
        <v>47</v>
      </c>
      <c r="F7" s="85" t="s">
        <v>48</v>
      </c>
      <c r="G7" s="77" t="s">
        <v>368</v>
      </c>
      <c r="H7" s="77" t="s">
        <v>49</v>
      </c>
      <c r="I7" s="86" t="s">
        <v>14</v>
      </c>
      <c r="J7" s="34" t="s">
        <v>363</v>
      </c>
      <c r="K7" s="42"/>
      <c r="L7" s="43"/>
      <c r="M7" s="33" t="s">
        <v>50</v>
      </c>
      <c r="N7" s="42"/>
      <c r="O7" s="50"/>
      <c r="P7" s="19" t="s">
        <v>51</v>
      </c>
      <c r="Q7" s="51"/>
      <c r="R7" s="51"/>
      <c r="S7" s="34" t="s">
        <v>206</v>
      </c>
      <c r="T7" s="30"/>
      <c r="U7" s="30"/>
      <c r="V7" s="33" t="s">
        <v>50</v>
      </c>
      <c r="W7" s="30"/>
      <c r="X7" s="24"/>
      <c r="Y7" s="19" t="s">
        <v>51</v>
      </c>
      <c r="Z7" s="24"/>
      <c r="AA7" s="54"/>
      <c r="AB7" s="67"/>
      <c r="AC7" s="67"/>
      <c r="AD7" s="67"/>
      <c r="AE7" s="67"/>
    </row>
    <row r="8" spans="1:34">
      <c r="A8" s="81">
        <v>1</v>
      </c>
      <c r="B8" s="82"/>
      <c r="C8" s="46"/>
      <c r="D8" s="46"/>
      <c r="E8" s="46"/>
      <c r="F8" s="47"/>
      <c r="G8" s="83"/>
      <c r="H8" s="68"/>
      <c r="I8" s="48"/>
      <c r="J8" s="34"/>
      <c r="K8" s="44"/>
      <c r="L8" s="44"/>
      <c r="M8" s="33" t="str">
        <f>IF(J8='データ '!$J$3,"分",IF(J8='データ '!$J$4,"分",IF(J8='データ '!$J$5,"分",IF(J8='データ '!$J$6,"分",IF(J8='データ '!$J$7,"分",IF(J8='データ '!$J$8,"分",IF(J8='データ '!$J$9,"分",IF(J8='データ '!$J$10,"分",IF(J8='データ '!$J$11,"分",IF(J8='データ '!$J$12,"分",""))))))))))</f>
        <v/>
      </c>
      <c r="N8" s="44"/>
      <c r="O8" s="44"/>
      <c r="P8" s="33" t="str">
        <f>IF(J8="","",IF(J8='データ '!$J$22,"点",IF(J8='データ '!$J$23,"点",IF(J8='データ '!$J$15,"m",IF(J8='データ '!$J$16,"m",IF(J8='データ '!$J$17,"m",IF(J8='データ '!$J$18,"m",IF(J8='データ '!$J$19,"m",IF(J8='データ '!$J$20,"m",IF(J8='データ '!$J$21,"m","秒"))))))))))</f>
        <v/>
      </c>
      <c r="Q8" s="44"/>
      <c r="R8" s="44"/>
      <c r="S8" s="34"/>
      <c r="T8" s="34"/>
      <c r="U8" s="34"/>
      <c r="V8" s="33" t="str">
        <f>IF(S8='データ '!$J$3,"分",IF(S8='データ '!$J$4,"分",IF(S8='データ '!$J$5,"分",IF(S8='データ '!$J$6,"分",IF(S8='データ '!$J$7,"分",IF(S8='データ '!$J$8,"分",IF(S8='データ '!$J$9,"分",IF(S8='データ '!$J$10,"分",IF(S8='データ '!$J$11,"分",IF(S8='データ '!$J$12,"分",""))))))))))</f>
        <v/>
      </c>
      <c r="W8" s="34"/>
      <c r="X8" s="34"/>
      <c r="Y8" s="33" t="str">
        <f>IF(S8="","",IF(S8='データ '!$J$22,"点",IF(S8='データ '!$J$23,"点",IF(S8='データ '!$J$15,"m",IF(S8='データ '!$J$16,"m",IF(S8='データ '!$J$17,"m",IF(S8='データ '!$J$18,"m",IF(S8='データ '!$J$19,"m",IF(S8='データ '!$J$20,"m",IF(S8='データ '!$J$21,"m","秒"))))))))))</f>
        <v/>
      </c>
      <c r="Z8" s="34"/>
      <c r="AA8" s="55"/>
      <c r="AB8" s="34"/>
      <c r="AC8" s="34"/>
      <c r="AD8" s="34"/>
      <c r="AE8" s="34"/>
    </row>
    <row r="9" spans="1:34">
      <c r="A9" s="36">
        <v>2</v>
      </c>
      <c r="B9" s="52"/>
      <c r="C9" s="35"/>
      <c r="D9" s="35"/>
      <c r="E9" s="35"/>
      <c r="F9" s="35"/>
      <c r="G9" s="77"/>
      <c r="H9" s="69"/>
      <c r="I9" s="35"/>
      <c r="J9" s="34"/>
      <c r="K9" s="44"/>
      <c r="L9" s="44"/>
      <c r="M9" s="33" t="str">
        <f>IF(J9='データ '!$J$3,"分",IF(J9='データ '!$J$4,"分",IF(J9='データ '!$J$5,"分",IF(J9='データ '!$J$6,"分",IF(J9='データ '!$J$7,"分",IF(J9='データ '!$J$8,"分",IF(J9='データ '!$J$9,"分",IF(J9='データ '!$J$10,"分",IF(J9='データ '!$J$11,"分",IF(J9='データ '!$J$12,"分",""))))))))))</f>
        <v/>
      </c>
      <c r="N9" s="44"/>
      <c r="O9" s="44"/>
      <c r="P9" s="33" t="str">
        <f>IF(J9="","",IF(J9='データ '!$J$22,"点",IF(J9='データ '!$J$23,"点",IF(J9='データ '!$J$15,"m",IF(J9='データ '!$J$16,"m",IF(J9='データ '!$J$17,"m",IF(J9='データ '!$J$18,"m",IF(J9='データ '!$J$19,"m",IF(J9='データ '!$J$20,"m",IF(J9='データ '!$J$21,"m","秒"))))))))))</f>
        <v/>
      </c>
      <c r="Q9" s="44"/>
      <c r="R9" s="44"/>
      <c r="S9" s="34"/>
      <c r="T9" s="34"/>
      <c r="U9" s="34"/>
      <c r="V9" s="33" t="str">
        <f>IF(S9='データ '!$J$3,"分",IF(S9='データ '!$J$4,"分",IF(S9='データ '!$J$5,"分",IF(S9='データ '!$J$6,"分",IF(S9='データ '!$J$7,"分",IF(S9='データ '!$J$8,"分",IF(S9='データ '!$J$9,"分",IF(S9='データ '!$J$10,"分",IF(S9='データ '!$J$11,"分",IF(S9='データ '!$J$12,"分",""))))))))))</f>
        <v/>
      </c>
      <c r="W9" s="34"/>
      <c r="X9" s="34"/>
      <c r="Y9" s="33" t="str">
        <f>IF(S9="","",IF(S9='データ '!$J$22,"点",IF(S9='データ '!$J$23,"点",IF(S9='データ '!$J$15,"m",IF(S9='データ '!$J$16,"m",IF(S9='データ '!$J$17,"m",IF(S9='データ '!$J$18,"m",IF(S9='データ '!$J$19,"m",IF(S9='データ '!$J$20,"m",IF(S9='データ '!$J$21,"m","秒"))))))))))</f>
        <v/>
      </c>
      <c r="Z9" s="34"/>
      <c r="AA9" s="55"/>
      <c r="AB9" s="34"/>
      <c r="AC9" s="34"/>
      <c r="AD9" s="34"/>
      <c r="AE9" s="34"/>
    </row>
    <row r="10" spans="1:34">
      <c r="A10" s="36">
        <v>3</v>
      </c>
      <c r="B10" s="52"/>
      <c r="C10" s="35"/>
      <c r="D10" s="35"/>
      <c r="E10" s="35"/>
      <c r="F10" s="35"/>
      <c r="G10" s="77"/>
      <c r="H10" s="69"/>
      <c r="I10" s="35"/>
      <c r="J10" s="34"/>
      <c r="K10" s="44"/>
      <c r="L10" s="44"/>
      <c r="M10" s="33" t="str">
        <f>IF(J10='データ '!$J$3,"分",IF(J10='データ '!$J$4,"分",IF(J10='データ '!$J$5,"分",IF(J10='データ '!$J$6,"分",IF(J10='データ '!$J$7,"分",IF(J10='データ '!$J$8,"分",IF(J10='データ '!$J$9,"分",IF(J10='データ '!$J$10,"分",IF(J10='データ '!$J$11,"分",IF(J10='データ '!$J$12,"分",""))))))))))</f>
        <v/>
      </c>
      <c r="N10" s="44"/>
      <c r="O10" s="44"/>
      <c r="P10" s="33" t="str">
        <f>IF(J10="","",IF(J10='データ '!$J$22,"点",IF(J10='データ '!$J$23,"点",IF(J10='データ '!$J$15,"m",IF(J10='データ '!$J$16,"m",IF(J10='データ '!$J$17,"m",IF(J10='データ '!$J$18,"m",IF(J10='データ '!$J$19,"m",IF(J10='データ '!$J$20,"m",IF(J10='データ '!$J$21,"m","秒"))))))))))</f>
        <v/>
      </c>
      <c r="Q10" s="44"/>
      <c r="R10" s="44"/>
      <c r="S10" s="34"/>
      <c r="T10" s="34"/>
      <c r="U10" s="34"/>
      <c r="V10" s="33" t="str">
        <f>IF(S10='データ '!$J$3,"分",IF(S10='データ '!$J$4,"分",IF(S10='データ '!$J$5,"分",IF(S10='データ '!$J$6,"分",IF(S10='データ '!$J$7,"分",IF(S10='データ '!$J$8,"分",IF(S10='データ '!$J$9,"分",IF(S10='データ '!$J$10,"分",IF(S10='データ '!$J$11,"分",IF(S10='データ '!$J$12,"分",""))))))))))</f>
        <v/>
      </c>
      <c r="W10" s="34"/>
      <c r="X10" s="34"/>
      <c r="Y10" s="33" t="str">
        <f>IF(S10="","",IF(S10='データ '!$J$22,"点",IF(S10='データ '!$J$23,"点",IF(S10='データ '!$J$15,"m",IF(S10='データ '!$J$16,"m",IF(S10='データ '!$J$17,"m",IF(S10='データ '!$J$18,"m",IF(S10='データ '!$J$19,"m",IF(S10='データ '!$J$20,"m",IF(S10='データ '!$J$21,"m","秒"))))))))))</f>
        <v/>
      </c>
      <c r="Z10" s="34"/>
      <c r="AA10" s="55"/>
      <c r="AB10" s="34"/>
      <c r="AC10" s="34"/>
      <c r="AD10" s="34"/>
      <c r="AE10" s="34"/>
    </row>
    <row r="11" spans="1:34">
      <c r="A11" s="36">
        <v>4</v>
      </c>
      <c r="B11" s="52"/>
      <c r="C11" s="35"/>
      <c r="D11" s="35"/>
      <c r="E11" s="35"/>
      <c r="F11" s="35"/>
      <c r="G11" s="77"/>
      <c r="H11" s="69"/>
      <c r="I11" s="35"/>
      <c r="J11" s="34"/>
      <c r="K11" s="44"/>
      <c r="L11" s="44"/>
      <c r="M11" s="33" t="str">
        <f>IF(J11='データ '!$J$3,"分",IF(J11='データ '!$J$4,"分",IF(J11='データ '!$J$5,"分",IF(J11='データ '!$J$6,"分",IF(J11='データ '!$J$7,"分",IF(J11='データ '!$J$8,"分",IF(J11='データ '!$J$9,"分",IF(J11='データ '!$J$10,"分",IF(J11='データ '!$J$11,"分",IF(J11='データ '!$J$12,"分",""))))))))))</f>
        <v/>
      </c>
      <c r="N11" s="44"/>
      <c r="O11" s="44"/>
      <c r="P11" s="33" t="str">
        <f>IF(J11="","",IF(J11='データ '!$J$22,"点",IF(J11='データ '!$J$23,"点",IF(J11='データ '!$J$15,"m",IF(J11='データ '!$J$16,"m",IF(J11='データ '!$J$17,"m",IF(J11='データ '!$J$18,"m",IF(J11='データ '!$J$19,"m",IF(J11='データ '!$J$20,"m",IF(J11='データ '!$J$21,"m","秒"))))))))))</f>
        <v/>
      </c>
      <c r="Q11" s="44"/>
      <c r="R11" s="44"/>
      <c r="S11" s="34"/>
      <c r="T11" s="34"/>
      <c r="U11" s="34"/>
      <c r="V11" s="33" t="str">
        <f>IF(S11='データ '!$J$3,"分",IF(S11='データ '!$J$4,"分",IF(S11='データ '!$J$5,"分",IF(S11='データ '!$J$6,"分",IF(S11='データ '!$J$7,"分",IF(S11='データ '!$J$8,"分",IF(S11='データ '!$J$9,"分",IF(S11='データ '!$J$10,"分",IF(S11='データ '!$J$11,"分",IF(S11='データ '!$J$12,"分",""))))))))))</f>
        <v/>
      </c>
      <c r="W11" s="34"/>
      <c r="X11" s="34"/>
      <c r="Y11" s="33" t="str">
        <f>IF(S11="","",IF(S11='データ '!$J$22,"点",IF(S11='データ '!$J$23,"点",IF(S11='データ '!$J$15,"m",IF(S11='データ '!$J$16,"m",IF(S11='データ '!$J$17,"m",IF(S11='データ '!$J$18,"m",IF(S11='データ '!$J$19,"m",IF(S11='データ '!$J$20,"m",IF(S11='データ '!$J$21,"m","秒"))))))))))</f>
        <v/>
      </c>
      <c r="Z11" s="34"/>
      <c r="AA11" s="55"/>
      <c r="AB11" s="34"/>
      <c r="AC11" s="34"/>
      <c r="AD11" s="34"/>
      <c r="AE11" s="34"/>
    </row>
    <row r="12" spans="1:34">
      <c r="A12" s="36">
        <v>5</v>
      </c>
      <c r="B12" s="52"/>
      <c r="C12" s="35"/>
      <c r="D12" s="35"/>
      <c r="E12" s="35"/>
      <c r="F12" s="35"/>
      <c r="G12" s="77"/>
      <c r="H12" s="69"/>
      <c r="I12" s="35"/>
      <c r="J12" s="34"/>
      <c r="K12" s="44"/>
      <c r="L12" s="44"/>
      <c r="M12" s="33" t="str">
        <f>IF(J12='データ '!$J$3,"分",IF(J12='データ '!$J$4,"分",IF(J12='データ '!$J$5,"分",IF(J12='データ '!$J$6,"分",IF(J12='データ '!$J$7,"分",IF(J12='データ '!$J$8,"分",IF(J12='データ '!$J$9,"分",IF(J12='データ '!$J$10,"分",IF(J12='データ '!$J$11,"分",IF(J12='データ '!$J$12,"分",""))))))))))</f>
        <v/>
      </c>
      <c r="N12" s="44"/>
      <c r="O12" s="44"/>
      <c r="P12" s="33" t="str">
        <f>IF(J12="","",IF(J12='データ '!$J$22,"点",IF(J12='データ '!$J$23,"点",IF(J12='データ '!$J$15,"m",IF(J12='データ '!$J$16,"m",IF(J12='データ '!$J$17,"m",IF(J12='データ '!$J$18,"m",IF(J12='データ '!$J$19,"m",IF(J12='データ '!$J$20,"m",IF(J12='データ '!$J$21,"m","秒"))))))))))</f>
        <v/>
      </c>
      <c r="Q12" s="44"/>
      <c r="R12" s="44"/>
      <c r="S12" s="34"/>
      <c r="T12" s="34"/>
      <c r="U12" s="34"/>
      <c r="V12" s="33" t="str">
        <f>IF(S12='データ '!$J$3,"分",IF(S12='データ '!$J$4,"分",IF(S12='データ '!$J$5,"分",IF(S12='データ '!$J$6,"分",IF(S12='データ '!$J$7,"分",IF(S12='データ '!$J$8,"分",IF(S12='データ '!$J$9,"分",IF(S12='データ '!$J$10,"分",IF(S12='データ '!$J$11,"分",IF(S12='データ '!$J$12,"分",""))))))))))</f>
        <v/>
      </c>
      <c r="W12" s="34"/>
      <c r="X12" s="34"/>
      <c r="Y12" s="33" t="str">
        <f>IF(S12="","",IF(S12='データ '!$J$22,"点",IF(S12='データ '!$J$23,"点",IF(S12='データ '!$J$15,"m",IF(S12='データ '!$J$16,"m",IF(S12='データ '!$J$17,"m",IF(S12='データ '!$J$18,"m",IF(S12='データ '!$J$19,"m",IF(S12='データ '!$J$20,"m",IF(S12='データ '!$J$21,"m","秒"))))))))))</f>
        <v/>
      </c>
      <c r="Z12" s="34"/>
      <c r="AA12" s="55"/>
      <c r="AB12" s="34"/>
      <c r="AC12" s="34"/>
      <c r="AD12" s="34"/>
      <c r="AE12" s="34"/>
    </row>
    <row r="13" spans="1:34">
      <c r="A13" s="36">
        <v>6</v>
      </c>
      <c r="B13" s="52"/>
      <c r="C13" s="35"/>
      <c r="D13" s="35"/>
      <c r="E13" s="35"/>
      <c r="F13" s="35"/>
      <c r="G13" s="77"/>
      <c r="H13" s="69"/>
      <c r="I13" s="35"/>
      <c r="J13" s="34"/>
      <c r="K13" s="44"/>
      <c r="L13" s="44"/>
      <c r="M13" s="33" t="str">
        <f>IF(J13='データ '!$J$3,"分",IF(J13='データ '!$J$4,"分",IF(J13='データ '!$J$5,"分",IF(J13='データ '!$J$6,"分",IF(J13='データ '!$J$7,"分",IF(J13='データ '!$J$8,"分",IF(J13='データ '!$J$9,"分",IF(J13='データ '!$J$10,"分",IF(J13='データ '!$J$11,"分",IF(J13='データ '!$J$12,"分",""))))))))))</f>
        <v/>
      </c>
      <c r="N13" s="44"/>
      <c r="O13" s="44"/>
      <c r="P13" s="33" t="str">
        <f>IF(J13="","",IF(J13='データ '!$J$22,"点",IF(J13='データ '!$J$23,"点",IF(J13='データ '!$J$15,"m",IF(J13='データ '!$J$16,"m",IF(J13='データ '!$J$17,"m",IF(J13='データ '!$J$18,"m",IF(J13='データ '!$J$19,"m",IF(J13='データ '!$J$20,"m",IF(J13='データ '!$J$21,"m","秒"))))))))))</f>
        <v/>
      </c>
      <c r="Q13" s="44"/>
      <c r="R13" s="44"/>
      <c r="S13" s="34"/>
      <c r="T13" s="34"/>
      <c r="U13" s="34"/>
      <c r="V13" s="33" t="str">
        <f>IF(S13='データ '!$J$3,"分",IF(S13='データ '!$J$4,"分",IF(S13='データ '!$J$5,"分",IF(S13='データ '!$J$6,"分",IF(S13='データ '!$J$7,"分",IF(S13='データ '!$J$8,"分",IF(S13='データ '!$J$9,"分",IF(S13='データ '!$J$10,"分",IF(S13='データ '!$J$11,"分",IF(S13='データ '!$J$12,"分",""))))))))))</f>
        <v/>
      </c>
      <c r="W13" s="34"/>
      <c r="X13" s="34"/>
      <c r="Y13" s="33" t="str">
        <f>IF(S13="","",IF(S13='データ '!$J$22,"点",IF(S13='データ '!$J$23,"点",IF(S13='データ '!$J$15,"m",IF(S13='データ '!$J$16,"m",IF(S13='データ '!$J$17,"m",IF(S13='データ '!$J$18,"m",IF(S13='データ '!$J$19,"m",IF(S13='データ '!$J$20,"m",IF(S13='データ '!$J$21,"m","秒"))))))))))</f>
        <v/>
      </c>
      <c r="Z13" s="34"/>
      <c r="AA13" s="55"/>
      <c r="AB13" s="34"/>
      <c r="AC13" s="34"/>
      <c r="AD13" s="34"/>
      <c r="AE13" s="34"/>
    </row>
    <row r="14" spans="1:34">
      <c r="A14" s="36">
        <v>7</v>
      </c>
      <c r="B14" s="52"/>
      <c r="C14" s="35"/>
      <c r="D14" s="35"/>
      <c r="E14" s="35"/>
      <c r="F14" s="35"/>
      <c r="G14" s="77"/>
      <c r="H14" s="69"/>
      <c r="I14" s="35"/>
      <c r="J14" s="34"/>
      <c r="K14" s="44"/>
      <c r="L14" s="44"/>
      <c r="M14" s="33" t="str">
        <f>IF(J14='データ '!$J$3,"分",IF(J14='データ '!$J$4,"分",IF(J14='データ '!$J$5,"分",IF(J14='データ '!$J$6,"分",IF(J14='データ '!$J$7,"分",IF(J14='データ '!$J$8,"分",IF(J14='データ '!$J$9,"分",IF(J14='データ '!$J$10,"分",IF(J14='データ '!$J$11,"分",IF(J14='データ '!$J$12,"分",""))))))))))</f>
        <v/>
      </c>
      <c r="N14" s="44"/>
      <c r="O14" s="44"/>
      <c r="P14" s="33" t="str">
        <f>IF(J14="","",IF(J14='データ '!$J$22,"点",IF(J14='データ '!$J$23,"点",IF(J14='データ '!$J$15,"m",IF(J14='データ '!$J$16,"m",IF(J14='データ '!$J$17,"m",IF(J14='データ '!$J$18,"m",IF(J14='データ '!$J$19,"m",IF(J14='データ '!$J$20,"m",IF(J14='データ '!$J$21,"m","秒"))))))))))</f>
        <v/>
      </c>
      <c r="Q14" s="44"/>
      <c r="R14" s="44"/>
      <c r="S14" s="34"/>
      <c r="T14" s="34"/>
      <c r="U14" s="34"/>
      <c r="V14" s="33" t="str">
        <f>IF(S14='データ '!$J$3,"分",IF(S14='データ '!$J$4,"分",IF(S14='データ '!$J$5,"分",IF(S14='データ '!$J$6,"分",IF(S14='データ '!$J$7,"分",IF(S14='データ '!$J$8,"分",IF(S14='データ '!$J$9,"分",IF(S14='データ '!$J$10,"分",IF(S14='データ '!$J$11,"分",IF(S14='データ '!$J$12,"分",""))))))))))</f>
        <v/>
      </c>
      <c r="W14" s="34"/>
      <c r="X14" s="34"/>
      <c r="Y14" s="33" t="str">
        <f>IF(S14="","",IF(S14='データ '!$J$22,"点",IF(S14='データ '!$J$23,"点",IF(S14='データ '!$J$15,"m",IF(S14='データ '!$J$16,"m",IF(S14='データ '!$J$17,"m",IF(S14='データ '!$J$18,"m",IF(S14='データ '!$J$19,"m",IF(S14='データ '!$J$20,"m",IF(S14='データ '!$J$21,"m","秒"))))))))))</f>
        <v/>
      </c>
      <c r="Z14" s="34"/>
      <c r="AA14" s="55"/>
      <c r="AB14" s="34"/>
      <c r="AC14" s="34"/>
      <c r="AD14" s="34"/>
      <c r="AE14" s="34"/>
    </row>
    <row r="15" spans="1:34">
      <c r="A15" s="36">
        <v>8</v>
      </c>
      <c r="B15" s="52"/>
      <c r="C15" s="35"/>
      <c r="D15" s="35"/>
      <c r="E15" s="35"/>
      <c r="F15" s="35"/>
      <c r="G15" s="77"/>
      <c r="H15" s="69"/>
      <c r="I15" s="35"/>
      <c r="J15" s="34"/>
      <c r="K15" s="44"/>
      <c r="L15" s="44"/>
      <c r="M15" s="33" t="str">
        <f>IF(J15='データ '!$J$3,"分",IF(J15='データ '!$J$4,"分",IF(J15='データ '!$J$5,"分",IF(J15='データ '!$J$6,"分",IF(J15='データ '!$J$7,"分",IF(J15='データ '!$J$8,"分",IF(J15='データ '!$J$9,"分",IF(J15='データ '!$J$10,"分",IF(J15='データ '!$J$11,"分",IF(J15='データ '!$J$12,"分",""))))))))))</f>
        <v/>
      </c>
      <c r="N15" s="44"/>
      <c r="O15" s="44"/>
      <c r="P15" s="33" t="str">
        <f>IF(J15="","",IF(J15='データ '!$J$22,"点",IF(J15='データ '!$J$23,"点",IF(J15='データ '!$J$15,"m",IF(J15='データ '!$J$16,"m",IF(J15='データ '!$J$17,"m",IF(J15='データ '!$J$18,"m",IF(J15='データ '!$J$19,"m",IF(J15='データ '!$J$20,"m",IF(J15='データ '!$J$21,"m","秒"))))))))))</f>
        <v/>
      </c>
      <c r="Q15" s="44"/>
      <c r="R15" s="44"/>
      <c r="S15" s="34"/>
      <c r="T15" s="34"/>
      <c r="U15" s="34"/>
      <c r="V15" s="33" t="str">
        <f>IF(S15='データ '!$J$3,"分",IF(S15='データ '!$J$4,"分",IF(S15='データ '!$J$5,"分",IF(S15='データ '!$J$6,"分",IF(S15='データ '!$J$7,"分",IF(S15='データ '!$J$8,"分",IF(S15='データ '!$J$9,"分",IF(S15='データ '!$J$10,"分",IF(S15='データ '!$J$11,"分",IF(S15='データ '!$J$12,"分",""))))))))))</f>
        <v/>
      </c>
      <c r="W15" s="34"/>
      <c r="X15" s="34"/>
      <c r="Y15" s="33" t="str">
        <f>IF(S15="","",IF(S15='データ '!$J$22,"点",IF(S15='データ '!$J$23,"点",IF(S15='データ '!$J$15,"m",IF(S15='データ '!$J$16,"m",IF(S15='データ '!$J$17,"m",IF(S15='データ '!$J$18,"m",IF(S15='データ '!$J$19,"m",IF(S15='データ '!$J$20,"m",IF(S15='データ '!$J$21,"m","秒"))))))))))</f>
        <v/>
      </c>
      <c r="Z15" s="34"/>
      <c r="AA15" s="55"/>
      <c r="AB15" s="34"/>
      <c r="AC15" s="34"/>
      <c r="AD15" s="34"/>
      <c r="AE15" s="34"/>
    </row>
    <row r="16" spans="1:34">
      <c r="A16" s="36">
        <v>9</v>
      </c>
      <c r="B16" s="52"/>
      <c r="C16" s="35"/>
      <c r="D16" s="35"/>
      <c r="E16" s="35"/>
      <c r="F16" s="35"/>
      <c r="G16" s="77"/>
      <c r="H16" s="69"/>
      <c r="I16" s="35"/>
      <c r="J16" s="34"/>
      <c r="K16" s="44"/>
      <c r="L16" s="44"/>
      <c r="M16" s="33" t="str">
        <f>IF(J16='データ '!$J$3,"分",IF(J16='データ '!$J$4,"分",IF(J16='データ '!$J$5,"分",IF(J16='データ '!$J$6,"分",IF(J16='データ '!$J$7,"分",IF(J16='データ '!$J$8,"分",IF(J16='データ '!$J$9,"分",IF(J16='データ '!$J$10,"分",IF(J16='データ '!$J$11,"分",IF(J16='データ '!$J$12,"分",""))))))))))</f>
        <v/>
      </c>
      <c r="N16" s="44"/>
      <c r="O16" s="44"/>
      <c r="P16" s="33" t="str">
        <f>IF(J16="","",IF(J16='データ '!$J$22,"点",IF(J16='データ '!$J$23,"点",IF(J16='データ '!$J$15,"m",IF(J16='データ '!$J$16,"m",IF(J16='データ '!$J$17,"m",IF(J16='データ '!$J$18,"m",IF(J16='データ '!$J$19,"m",IF(J16='データ '!$J$20,"m",IF(J16='データ '!$J$21,"m","秒"))))))))))</f>
        <v/>
      </c>
      <c r="Q16" s="44"/>
      <c r="R16" s="44"/>
      <c r="S16" s="34"/>
      <c r="T16" s="34"/>
      <c r="U16" s="34"/>
      <c r="V16" s="33" t="str">
        <f>IF(S16='データ '!$J$3,"分",IF(S16='データ '!$J$4,"分",IF(S16='データ '!$J$5,"分",IF(S16='データ '!$J$6,"分",IF(S16='データ '!$J$7,"分",IF(S16='データ '!$J$8,"分",IF(S16='データ '!$J$9,"分",IF(S16='データ '!$J$10,"分",IF(S16='データ '!$J$11,"分",IF(S16='データ '!$J$12,"分",""))))))))))</f>
        <v/>
      </c>
      <c r="W16" s="34"/>
      <c r="X16" s="34"/>
      <c r="Y16" s="33" t="str">
        <f>IF(S16="","",IF(S16='データ '!$J$22,"点",IF(S16='データ '!$J$23,"点",IF(S16='データ '!$J$15,"m",IF(S16='データ '!$J$16,"m",IF(S16='データ '!$J$17,"m",IF(S16='データ '!$J$18,"m",IF(S16='データ '!$J$19,"m",IF(S16='データ '!$J$20,"m",IF(S16='データ '!$J$21,"m","秒"))))))))))</f>
        <v/>
      </c>
      <c r="Z16" s="34"/>
      <c r="AA16" s="55"/>
      <c r="AB16" s="34"/>
      <c r="AC16" s="34"/>
      <c r="AD16" s="34"/>
      <c r="AE16" s="34"/>
    </row>
    <row r="17" spans="1:31">
      <c r="A17" s="36">
        <v>10</v>
      </c>
      <c r="B17" s="52"/>
      <c r="C17" s="35"/>
      <c r="D17" s="35"/>
      <c r="E17" s="35"/>
      <c r="F17" s="35"/>
      <c r="G17" s="77"/>
      <c r="H17" s="69"/>
      <c r="I17" s="35"/>
      <c r="J17" s="34"/>
      <c r="K17" s="44"/>
      <c r="L17" s="44"/>
      <c r="M17" s="33" t="str">
        <f>IF(J17='データ '!$J$3,"分",IF(J17='データ '!$J$4,"分",IF(J17='データ '!$J$5,"分",IF(J17='データ '!$J$6,"分",IF(J17='データ '!$J$7,"分",IF(J17='データ '!$J$8,"分",IF(J17='データ '!$J$9,"分",IF(J17='データ '!$J$10,"分",IF(J17='データ '!$J$11,"分",IF(J17='データ '!$J$12,"分",""))))))))))</f>
        <v/>
      </c>
      <c r="N17" s="44"/>
      <c r="O17" s="44"/>
      <c r="P17" s="33" t="str">
        <f>IF(J17="","",IF(J17='データ '!$J$22,"点",IF(J17='データ '!$J$23,"点",IF(J17='データ '!$J$15,"m",IF(J17='データ '!$J$16,"m",IF(J17='データ '!$J$17,"m",IF(J17='データ '!$J$18,"m",IF(J17='データ '!$J$19,"m",IF(J17='データ '!$J$20,"m",IF(J17='データ '!$J$21,"m","秒"))))))))))</f>
        <v/>
      </c>
      <c r="Q17" s="44"/>
      <c r="R17" s="44"/>
      <c r="S17" s="34"/>
      <c r="T17" s="34"/>
      <c r="U17" s="34"/>
      <c r="V17" s="33" t="str">
        <f>IF(S17='データ '!$J$3,"分",IF(S17='データ '!$J$4,"分",IF(S17='データ '!$J$5,"分",IF(S17='データ '!$J$6,"分",IF(S17='データ '!$J$7,"分",IF(S17='データ '!$J$8,"分",IF(S17='データ '!$J$9,"分",IF(S17='データ '!$J$10,"分",IF(S17='データ '!$J$11,"分",IF(S17='データ '!$J$12,"分",""))))))))))</f>
        <v/>
      </c>
      <c r="W17" s="34"/>
      <c r="X17" s="34"/>
      <c r="Y17" s="33" t="str">
        <f>IF(S17="","",IF(S17='データ '!$J$22,"点",IF(S17='データ '!$J$23,"点",IF(S17='データ '!$J$15,"m",IF(S17='データ '!$J$16,"m",IF(S17='データ '!$J$17,"m",IF(S17='データ '!$J$18,"m",IF(S17='データ '!$J$19,"m",IF(S17='データ '!$J$20,"m",IF(S17='データ '!$J$21,"m","秒"))))))))))</f>
        <v/>
      </c>
      <c r="Z17" s="34"/>
      <c r="AA17" s="55"/>
      <c r="AB17" s="34"/>
      <c r="AC17" s="34"/>
      <c r="AD17" s="34"/>
      <c r="AE17" s="34"/>
    </row>
    <row r="18" spans="1:31">
      <c r="A18" s="36">
        <v>11</v>
      </c>
      <c r="B18" s="52"/>
      <c r="C18" s="35"/>
      <c r="D18" s="35"/>
      <c r="E18" s="35"/>
      <c r="F18" s="35"/>
      <c r="G18" s="77"/>
      <c r="H18" s="69"/>
      <c r="I18" s="35"/>
      <c r="J18" s="34"/>
      <c r="K18" s="44"/>
      <c r="L18" s="44"/>
      <c r="M18" s="33" t="str">
        <f>IF(J18='データ '!$J$3,"分",IF(J18='データ '!$J$4,"分",IF(J18='データ '!$J$5,"分",IF(J18='データ '!$J$6,"分",IF(J18='データ '!$J$7,"分",IF(J18='データ '!$J$8,"分",IF(J18='データ '!$J$9,"分",IF(J18='データ '!$J$10,"分",IF(J18='データ '!$J$11,"分",IF(J18='データ '!$J$12,"分",""))))))))))</f>
        <v/>
      </c>
      <c r="N18" s="44"/>
      <c r="O18" s="44"/>
      <c r="P18" s="33" t="str">
        <f>IF(J18="","",IF(J18='データ '!$J$22,"点",IF(J18='データ '!$J$23,"点",IF(J18='データ '!$J$15,"m",IF(J18='データ '!$J$16,"m",IF(J18='データ '!$J$17,"m",IF(J18='データ '!$J$18,"m",IF(J18='データ '!$J$19,"m",IF(J18='データ '!$J$20,"m",IF(J18='データ '!$J$21,"m","秒"))))))))))</f>
        <v/>
      </c>
      <c r="Q18" s="44"/>
      <c r="R18" s="44"/>
      <c r="S18" s="34"/>
      <c r="T18" s="34"/>
      <c r="U18" s="34"/>
      <c r="V18" s="33" t="str">
        <f>IF(S18='データ '!$J$3,"分",IF(S18='データ '!$J$4,"分",IF(S18='データ '!$J$5,"分",IF(S18='データ '!$J$6,"分",IF(S18='データ '!$J$7,"分",IF(S18='データ '!$J$8,"分",IF(S18='データ '!$J$9,"分",IF(S18='データ '!$J$10,"分",IF(S18='データ '!$J$11,"分",IF(S18='データ '!$J$12,"分",""))))))))))</f>
        <v/>
      </c>
      <c r="W18" s="34"/>
      <c r="X18" s="34"/>
      <c r="Y18" s="33" t="str">
        <f>IF(S18="","",IF(S18='データ '!$J$22,"点",IF(S18='データ '!$J$23,"点",IF(S18='データ '!$J$15,"m",IF(S18='データ '!$J$16,"m",IF(S18='データ '!$J$17,"m",IF(S18='データ '!$J$18,"m",IF(S18='データ '!$J$19,"m",IF(S18='データ '!$J$20,"m",IF(S18='データ '!$J$21,"m","秒"))))))))))</f>
        <v/>
      </c>
      <c r="Z18" s="34"/>
      <c r="AA18" s="55"/>
      <c r="AB18" s="34"/>
      <c r="AC18" s="34"/>
      <c r="AD18" s="34"/>
      <c r="AE18" s="34"/>
    </row>
    <row r="19" spans="1:31">
      <c r="A19" s="36">
        <v>12</v>
      </c>
      <c r="B19" s="52"/>
      <c r="C19" s="35"/>
      <c r="D19" s="35"/>
      <c r="E19" s="35"/>
      <c r="F19" s="35"/>
      <c r="G19" s="77"/>
      <c r="H19" s="69"/>
      <c r="I19" s="35"/>
      <c r="J19" s="34"/>
      <c r="K19" s="44"/>
      <c r="L19" s="44"/>
      <c r="M19" s="33" t="str">
        <f>IF(J19='データ '!$J$3,"分",IF(J19='データ '!$J$4,"分",IF(J19='データ '!$J$5,"分",IF(J19='データ '!$J$6,"分",IF(J19='データ '!$J$7,"分",IF(J19='データ '!$J$8,"分",IF(J19='データ '!$J$9,"分",IF(J19='データ '!$J$10,"分",IF(J19='データ '!$J$11,"分",IF(J19='データ '!$J$12,"分",""))))))))))</f>
        <v/>
      </c>
      <c r="N19" s="44"/>
      <c r="O19" s="44"/>
      <c r="P19" s="33" t="str">
        <f>IF(J19="","",IF(J19='データ '!$J$22,"点",IF(J19='データ '!$J$23,"点",IF(J19='データ '!$J$15,"m",IF(J19='データ '!$J$16,"m",IF(J19='データ '!$J$17,"m",IF(J19='データ '!$J$18,"m",IF(J19='データ '!$J$19,"m",IF(J19='データ '!$J$20,"m",IF(J19='データ '!$J$21,"m","秒"))))))))))</f>
        <v/>
      </c>
      <c r="Q19" s="44"/>
      <c r="R19" s="44"/>
      <c r="S19" s="34"/>
      <c r="T19" s="34"/>
      <c r="U19" s="34"/>
      <c r="V19" s="33" t="str">
        <f>IF(S19='データ '!$J$3,"分",IF(S19='データ '!$J$4,"分",IF(S19='データ '!$J$5,"分",IF(S19='データ '!$J$6,"分",IF(S19='データ '!$J$7,"分",IF(S19='データ '!$J$8,"分",IF(S19='データ '!$J$9,"分",IF(S19='データ '!$J$10,"分",IF(S19='データ '!$J$11,"分",IF(S19='データ '!$J$12,"分",""))))))))))</f>
        <v/>
      </c>
      <c r="W19" s="34"/>
      <c r="X19" s="34"/>
      <c r="Y19" s="33" t="str">
        <f>IF(S19="","",IF(S19='データ '!$J$22,"点",IF(S19='データ '!$J$23,"点",IF(S19='データ '!$J$15,"m",IF(S19='データ '!$J$16,"m",IF(S19='データ '!$J$17,"m",IF(S19='データ '!$J$18,"m",IF(S19='データ '!$J$19,"m",IF(S19='データ '!$J$20,"m",IF(S19='データ '!$J$21,"m","秒"))))))))))</f>
        <v/>
      </c>
      <c r="Z19" s="34"/>
      <c r="AA19" s="55"/>
      <c r="AB19" s="34"/>
      <c r="AC19" s="34"/>
      <c r="AD19" s="34"/>
      <c r="AE19" s="34"/>
    </row>
    <row r="20" spans="1:31">
      <c r="A20" s="36">
        <v>13</v>
      </c>
      <c r="B20" s="52"/>
      <c r="C20" s="35"/>
      <c r="D20" s="35"/>
      <c r="E20" s="35"/>
      <c r="F20" s="35"/>
      <c r="G20" s="77"/>
      <c r="H20" s="69"/>
      <c r="I20" s="35"/>
      <c r="J20" s="34"/>
      <c r="K20" s="44"/>
      <c r="L20" s="44"/>
      <c r="M20" s="33" t="str">
        <f>IF(J20='データ '!$J$3,"分",IF(J20='データ '!$J$4,"分",IF(J20='データ '!$J$5,"分",IF(J20='データ '!$J$6,"分",IF(J20='データ '!$J$7,"分",IF(J20='データ '!$J$8,"分",IF(J20='データ '!$J$9,"分",IF(J20='データ '!$J$10,"分",IF(J20='データ '!$J$11,"分",IF(J20='データ '!$J$12,"分",""))))))))))</f>
        <v/>
      </c>
      <c r="N20" s="44"/>
      <c r="O20" s="44"/>
      <c r="P20" s="33" t="str">
        <f>IF(J20="","",IF(J20='データ '!$J$22,"点",IF(J20='データ '!$J$23,"点",IF(J20='データ '!$J$15,"m",IF(J20='データ '!$J$16,"m",IF(J20='データ '!$J$17,"m",IF(J20='データ '!$J$18,"m",IF(J20='データ '!$J$19,"m",IF(J20='データ '!$J$20,"m",IF(J20='データ '!$J$21,"m","秒"))))))))))</f>
        <v/>
      </c>
      <c r="Q20" s="44"/>
      <c r="R20" s="44"/>
      <c r="S20" s="34"/>
      <c r="T20" s="34"/>
      <c r="U20" s="34"/>
      <c r="V20" s="33" t="str">
        <f>IF(S20='データ '!$J$3,"分",IF(S20='データ '!$J$4,"分",IF(S20='データ '!$J$5,"分",IF(S20='データ '!$J$6,"分",IF(S20='データ '!$J$7,"分",IF(S20='データ '!$J$8,"分",IF(S20='データ '!$J$9,"分",IF(S20='データ '!$J$10,"分",IF(S20='データ '!$J$11,"分",IF(S20='データ '!$J$12,"分",""))))))))))</f>
        <v/>
      </c>
      <c r="W20" s="34"/>
      <c r="X20" s="34"/>
      <c r="Y20" s="33" t="str">
        <f>IF(S20="","",IF(S20='データ '!$J$22,"点",IF(S20='データ '!$J$23,"点",IF(S20='データ '!$J$15,"m",IF(S20='データ '!$J$16,"m",IF(S20='データ '!$J$17,"m",IF(S20='データ '!$J$18,"m",IF(S20='データ '!$J$19,"m",IF(S20='データ '!$J$20,"m",IF(S20='データ '!$J$21,"m","秒"))))))))))</f>
        <v/>
      </c>
      <c r="Z20" s="34"/>
      <c r="AA20" s="55"/>
      <c r="AB20" s="34"/>
      <c r="AC20" s="34"/>
      <c r="AD20" s="34"/>
      <c r="AE20" s="34"/>
    </row>
    <row r="21" spans="1:31">
      <c r="A21" s="36">
        <v>14</v>
      </c>
      <c r="B21" s="52"/>
      <c r="C21" s="35"/>
      <c r="D21" s="35"/>
      <c r="E21" s="35"/>
      <c r="F21" s="35"/>
      <c r="G21" s="77"/>
      <c r="H21" s="69"/>
      <c r="I21" s="35"/>
      <c r="J21" s="34"/>
      <c r="K21" s="44"/>
      <c r="L21" s="44"/>
      <c r="M21" s="33" t="str">
        <f>IF(J21='データ '!$J$3,"分",IF(J21='データ '!$J$4,"分",IF(J21='データ '!$J$5,"分",IF(J21='データ '!$J$6,"分",IF(J21='データ '!$J$7,"分",IF(J21='データ '!$J$8,"分",IF(J21='データ '!$J$9,"分",IF(J21='データ '!$J$10,"分",IF(J21='データ '!$J$11,"分",IF(J21='データ '!$J$12,"分",""))))))))))</f>
        <v/>
      </c>
      <c r="N21" s="44"/>
      <c r="O21" s="44"/>
      <c r="P21" s="33" t="str">
        <f>IF(J21="","",IF(J21='データ '!$J$22,"点",IF(J21='データ '!$J$23,"点",IF(J21='データ '!$J$15,"m",IF(J21='データ '!$J$16,"m",IF(J21='データ '!$J$17,"m",IF(J21='データ '!$J$18,"m",IF(J21='データ '!$J$19,"m",IF(J21='データ '!$J$20,"m",IF(J21='データ '!$J$21,"m","秒"))))))))))</f>
        <v/>
      </c>
      <c r="Q21" s="44"/>
      <c r="R21" s="44"/>
      <c r="S21" s="34"/>
      <c r="T21" s="34"/>
      <c r="U21" s="34"/>
      <c r="V21" s="33" t="str">
        <f>IF(S21='データ '!$J$3,"分",IF(S21='データ '!$J$4,"分",IF(S21='データ '!$J$5,"分",IF(S21='データ '!$J$6,"分",IF(S21='データ '!$J$7,"分",IF(S21='データ '!$J$8,"分",IF(S21='データ '!$J$9,"分",IF(S21='データ '!$J$10,"分",IF(S21='データ '!$J$11,"分",IF(S21='データ '!$J$12,"分",""))))))))))</f>
        <v/>
      </c>
      <c r="W21" s="34"/>
      <c r="X21" s="34"/>
      <c r="Y21" s="33" t="str">
        <f>IF(S21="","",IF(S21='データ '!$J$22,"点",IF(S21='データ '!$J$23,"点",IF(S21='データ '!$J$15,"m",IF(S21='データ '!$J$16,"m",IF(S21='データ '!$J$17,"m",IF(S21='データ '!$J$18,"m",IF(S21='データ '!$J$19,"m",IF(S21='データ '!$J$20,"m",IF(S21='データ '!$J$21,"m","秒"))))))))))</f>
        <v/>
      </c>
      <c r="Z21" s="34"/>
      <c r="AA21" s="55"/>
      <c r="AB21" s="34"/>
      <c r="AC21" s="34"/>
      <c r="AD21" s="34"/>
      <c r="AE21" s="34"/>
    </row>
    <row r="22" spans="1:31">
      <c r="A22" s="36">
        <v>15</v>
      </c>
      <c r="B22" s="52"/>
      <c r="C22" s="35"/>
      <c r="D22" s="35"/>
      <c r="E22" s="35"/>
      <c r="F22" s="35"/>
      <c r="G22" s="77"/>
      <c r="H22" s="69"/>
      <c r="I22" s="35"/>
      <c r="J22" s="34"/>
      <c r="K22" s="44"/>
      <c r="L22" s="44"/>
      <c r="M22" s="33" t="str">
        <f>IF(J22='データ '!$J$3,"分",IF(J22='データ '!$J$4,"分",IF(J22='データ '!$J$5,"分",IF(J22='データ '!$J$6,"分",IF(J22='データ '!$J$7,"分",IF(J22='データ '!$J$8,"分",IF(J22='データ '!$J$9,"分",IF(J22='データ '!$J$10,"分",IF(J22='データ '!$J$11,"分",IF(J22='データ '!$J$12,"分",""))))))))))</f>
        <v/>
      </c>
      <c r="N22" s="44"/>
      <c r="O22" s="44"/>
      <c r="P22" s="33" t="str">
        <f>IF(J22="","",IF(J22='データ '!$J$22,"点",IF(J22='データ '!$J$23,"点",IF(J22='データ '!$J$15,"m",IF(J22='データ '!$J$16,"m",IF(J22='データ '!$J$17,"m",IF(J22='データ '!$J$18,"m",IF(J22='データ '!$J$19,"m",IF(J22='データ '!$J$20,"m",IF(J22='データ '!$J$21,"m","秒"))))))))))</f>
        <v/>
      </c>
      <c r="Q22" s="44"/>
      <c r="R22" s="44"/>
      <c r="S22" s="34"/>
      <c r="T22" s="34"/>
      <c r="U22" s="34"/>
      <c r="V22" s="33" t="str">
        <f>IF(S22='データ '!$J$3,"分",IF(S22='データ '!$J$4,"分",IF(S22='データ '!$J$5,"分",IF(S22='データ '!$J$6,"分",IF(S22='データ '!$J$7,"分",IF(S22='データ '!$J$8,"分",IF(S22='データ '!$J$9,"分",IF(S22='データ '!$J$10,"分",IF(S22='データ '!$J$11,"分",IF(S22='データ '!$J$12,"分",""))))))))))</f>
        <v/>
      </c>
      <c r="W22" s="34"/>
      <c r="X22" s="34"/>
      <c r="Y22" s="33" t="str">
        <f>IF(S22="","",IF(S22='データ '!$J$22,"点",IF(S22='データ '!$J$23,"点",IF(S22='データ '!$J$15,"m",IF(S22='データ '!$J$16,"m",IF(S22='データ '!$J$17,"m",IF(S22='データ '!$J$18,"m",IF(S22='データ '!$J$19,"m",IF(S22='データ '!$J$20,"m",IF(S22='データ '!$J$21,"m","秒"))))))))))</f>
        <v/>
      </c>
      <c r="Z22" s="34"/>
      <c r="AA22" s="55"/>
      <c r="AB22" s="34"/>
      <c r="AC22" s="34"/>
      <c r="AD22" s="34"/>
      <c r="AE22" s="34"/>
    </row>
    <row r="23" spans="1:31">
      <c r="A23" s="36">
        <v>16</v>
      </c>
      <c r="B23" s="52"/>
      <c r="C23" s="35"/>
      <c r="D23" s="35"/>
      <c r="E23" s="35"/>
      <c r="F23" s="35"/>
      <c r="G23" s="77"/>
      <c r="H23" s="69"/>
      <c r="I23" s="35"/>
      <c r="J23" s="34"/>
      <c r="K23" s="44"/>
      <c r="L23" s="44"/>
      <c r="M23" s="33" t="str">
        <f>IF(J23='データ '!$J$3,"分",IF(J23='データ '!$J$4,"分",IF(J23='データ '!$J$5,"分",IF(J23='データ '!$J$6,"分",IF(J23='データ '!$J$7,"分",IF(J23='データ '!$J$8,"分",IF(J23='データ '!$J$9,"分",IF(J23='データ '!$J$10,"分",IF(J23='データ '!$J$11,"分",IF(J23='データ '!$J$12,"分",""))))))))))</f>
        <v/>
      </c>
      <c r="N23" s="44"/>
      <c r="O23" s="44"/>
      <c r="P23" s="33" t="str">
        <f>IF(J23="","",IF(J23='データ '!$J$22,"点",IF(J23='データ '!$J$23,"点",IF(J23='データ '!$J$15,"m",IF(J23='データ '!$J$16,"m",IF(J23='データ '!$J$17,"m",IF(J23='データ '!$J$18,"m",IF(J23='データ '!$J$19,"m",IF(J23='データ '!$J$20,"m",IF(J23='データ '!$J$21,"m","秒"))))))))))</f>
        <v/>
      </c>
      <c r="Q23" s="44"/>
      <c r="R23" s="44"/>
      <c r="S23" s="34"/>
      <c r="T23" s="34"/>
      <c r="U23" s="34"/>
      <c r="V23" s="33" t="str">
        <f>IF(S23='データ '!$J$3,"分",IF(S23='データ '!$J$4,"分",IF(S23='データ '!$J$5,"分",IF(S23='データ '!$J$6,"分",IF(S23='データ '!$J$7,"分",IF(S23='データ '!$J$8,"分",IF(S23='データ '!$J$9,"分",IF(S23='データ '!$J$10,"分",IF(S23='データ '!$J$11,"分",IF(S23='データ '!$J$12,"分",""))))))))))</f>
        <v/>
      </c>
      <c r="W23" s="34"/>
      <c r="X23" s="34"/>
      <c r="Y23" s="33" t="str">
        <f>IF(S23="","",IF(S23='データ '!$J$22,"点",IF(S23='データ '!$J$23,"点",IF(S23='データ '!$J$15,"m",IF(S23='データ '!$J$16,"m",IF(S23='データ '!$J$17,"m",IF(S23='データ '!$J$18,"m",IF(S23='データ '!$J$19,"m",IF(S23='データ '!$J$20,"m",IF(S23='データ '!$J$21,"m","秒"))))))))))</f>
        <v/>
      </c>
      <c r="Z23" s="34"/>
      <c r="AA23" s="55"/>
      <c r="AB23" s="34"/>
      <c r="AC23" s="34"/>
      <c r="AD23" s="34"/>
      <c r="AE23" s="34"/>
    </row>
    <row r="24" spans="1:31">
      <c r="A24" s="36">
        <v>17</v>
      </c>
      <c r="B24" s="52"/>
      <c r="C24" s="35"/>
      <c r="D24" s="35"/>
      <c r="E24" s="35"/>
      <c r="F24" s="35"/>
      <c r="G24" s="77"/>
      <c r="H24" s="69"/>
      <c r="I24" s="35"/>
      <c r="J24" s="34"/>
      <c r="K24" s="44"/>
      <c r="L24" s="44"/>
      <c r="M24" s="33" t="str">
        <f>IF(J24='データ '!$J$3,"分",IF(J24='データ '!$J$4,"分",IF(J24='データ '!$J$5,"分",IF(J24='データ '!$J$6,"分",IF(J24='データ '!$J$7,"分",IF(J24='データ '!$J$8,"分",IF(J24='データ '!$J$9,"分",IF(J24='データ '!$J$10,"分",IF(J24='データ '!$J$11,"分",IF(J24='データ '!$J$12,"分",""))))))))))</f>
        <v/>
      </c>
      <c r="N24" s="44"/>
      <c r="O24" s="44"/>
      <c r="P24" s="33" t="str">
        <f>IF(J24="","",IF(J24='データ '!$J$22,"点",IF(J24='データ '!$J$23,"点",IF(J24='データ '!$J$15,"m",IF(J24='データ '!$J$16,"m",IF(J24='データ '!$J$17,"m",IF(J24='データ '!$J$18,"m",IF(J24='データ '!$J$19,"m",IF(J24='データ '!$J$20,"m",IF(J24='データ '!$J$21,"m","秒"))))))))))</f>
        <v/>
      </c>
      <c r="Q24" s="44"/>
      <c r="R24" s="44"/>
      <c r="S24" s="34"/>
      <c r="T24" s="34"/>
      <c r="U24" s="34"/>
      <c r="V24" s="33" t="str">
        <f>IF(S24='データ '!$J$3,"分",IF(S24='データ '!$J$4,"分",IF(S24='データ '!$J$5,"分",IF(S24='データ '!$J$6,"分",IF(S24='データ '!$J$7,"分",IF(S24='データ '!$J$8,"分",IF(S24='データ '!$J$9,"分",IF(S24='データ '!$J$10,"分",IF(S24='データ '!$J$11,"分",IF(S24='データ '!$J$12,"分",""))))))))))</f>
        <v/>
      </c>
      <c r="W24" s="34"/>
      <c r="X24" s="34"/>
      <c r="Y24" s="33" t="str">
        <f>IF(S24="","",IF(S24='データ '!$J$22,"点",IF(S24='データ '!$J$23,"点",IF(S24='データ '!$J$15,"m",IF(S24='データ '!$J$16,"m",IF(S24='データ '!$J$17,"m",IF(S24='データ '!$J$18,"m",IF(S24='データ '!$J$19,"m",IF(S24='データ '!$J$20,"m",IF(S24='データ '!$J$21,"m","秒"))))))))))</f>
        <v/>
      </c>
      <c r="Z24" s="34"/>
      <c r="AA24" s="55"/>
      <c r="AB24" s="34"/>
      <c r="AC24" s="34"/>
      <c r="AD24" s="34"/>
      <c r="AE24" s="34"/>
    </row>
    <row r="25" spans="1:31">
      <c r="A25" s="36">
        <v>18</v>
      </c>
      <c r="B25" s="52"/>
      <c r="C25" s="35"/>
      <c r="D25" s="35"/>
      <c r="E25" s="35"/>
      <c r="F25" s="35"/>
      <c r="G25" s="77"/>
      <c r="H25" s="69"/>
      <c r="I25" s="35"/>
      <c r="J25" s="34"/>
      <c r="K25" s="44"/>
      <c r="L25" s="44"/>
      <c r="M25" s="33" t="str">
        <f>IF(J25='データ '!$J$3,"分",IF(J25='データ '!$J$4,"分",IF(J25='データ '!$J$5,"分",IF(J25='データ '!$J$6,"分",IF(J25='データ '!$J$7,"分",IF(J25='データ '!$J$8,"分",IF(J25='データ '!$J$9,"分",IF(J25='データ '!$J$10,"分",IF(J25='データ '!$J$11,"分",IF(J25='データ '!$J$12,"分",""))))))))))</f>
        <v/>
      </c>
      <c r="N25" s="44"/>
      <c r="O25" s="44"/>
      <c r="P25" s="33" t="str">
        <f>IF(J25="","",IF(J25='データ '!$J$22,"点",IF(J25='データ '!$J$23,"点",IF(J25='データ '!$J$15,"m",IF(J25='データ '!$J$16,"m",IF(J25='データ '!$J$17,"m",IF(J25='データ '!$J$18,"m",IF(J25='データ '!$J$19,"m",IF(J25='データ '!$J$20,"m",IF(J25='データ '!$J$21,"m","秒"))))))))))</f>
        <v/>
      </c>
      <c r="Q25" s="44"/>
      <c r="R25" s="44"/>
      <c r="S25" s="34"/>
      <c r="T25" s="34"/>
      <c r="U25" s="34"/>
      <c r="V25" s="33" t="str">
        <f>IF(S25='データ '!$J$3,"分",IF(S25='データ '!$J$4,"分",IF(S25='データ '!$J$5,"分",IF(S25='データ '!$J$6,"分",IF(S25='データ '!$J$7,"分",IF(S25='データ '!$J$8,"分",IF(S25='データ '!$J$9,"分",IF(S25='データ '!$J$10,"分",IF(S25='データ '!$J$11,"分",IF(S25='データ '!$J$12,"分",""))))))))))</f>
        <v/>
      </c>
      <c r="W25" s="34"/>
      <c r="X25" s="34"/>
      <c r="Y25" s="33" t="str">
        <f>IF(S25="","",IF(S25='データ '!$J$22,"点",IF(S25='データ '!$J$23,"点",IF(S25='データ '!$J$15,"m",IF(S25='データ '!$J$16,"m",IF(S25='データ '!$J$17,"m",IF(S25='データ '!$J$18,"m",IF(S25='データ '!$J$19,"m",IF(S25='データ '!$J$20,"m",IF(S25='データ '!$J$21,"m","秒"))))))))))</f>
        <v/>
      </c>
      <c r="Z25" s="34"/>
      <c r="AA25" s="55"/>
      <c r="AB25" s="34"/>
      <c r="AC25" s="34"/>
      <c r="AD25" s="34"/>
      <c r="AE25" s="34"/>
    </row>
    <row r="26" spans="1:31">
      <c r="A26" s="36">
        <v>19</v>
      </c>
      <c r="B26" s="52"/>
      <c r="C26" s="35"/>
      <c r="D26" s="35"/>
      <c r="E26" s="35"/>
      <c r="F26" s="35"/>
      <c r="G26" s="77"/>
      <c r="H26" s="69"/>
      <c r="I26" s="35"/>
      <c r="J26" s="34"/>
      <c r="K26" s="44"/>
      <c r="L26" s="44"/>
      <c r="M26" s="33" t="str">
        <f>IF(J26='データ '!$J$3,"分",IF(J26='データ '!$J$4,"分",IF(J26='データ '!$J$5,"分",IF(J26='データ '!$J$6,"分",IF(J26='データ '!$J$7,"分",IF(J26='データ '!$J$8,"分",IF(J26='データ '!$J$9,"分",IF(J26='データ '!$J$10,"分",IF(J26='データ '!$J$11,"分",IF(J26='データ '!$J$12,"分",""))))))))))</f>
        <v/>
      </c>
      <c r="N26" s="44"/>
      <c r="O26" s="44"/>
      <c r="P26" s="33" t="str">
        <f>IF(J26="","",IF(J26='データ '!$J$22,"点",IF(J26='データ '!$J$23,"点",IF(J26='データ '!$J$15,"m",IF(J26='データ '!$J$16,"m",IF(J26='データ '!$J$17,"m",IF(J26='データ '!$J$18,"m",IF(J26='データ '!$J$19,"m",IF(J26='データ '!$J$20,"m",IF(J26='データ '!$J$21,"m","秒"))))))))))</f>
        <v/>
      </c>
      <c r="Q26" s="44"/>
      <c r="R26" s="44"/>
      <c r="S26" s="34"/>
      <c r="T26" s="34"/>
      <c r="U26" s="34"/>
      <c r="V26" s="33" t="str">
        <f>IF(S26='データ '!$J$3,"分",IF(S26='データ '!$J$4,"分",IF(S26='データ '!$J$5,"分",IF(S26='データ '!$J$6,"分",IF(S26='データ '!$J$7,"分",IF(S26='データ '!$J$8,"分",IF(S26='データ '!$J$9,"分",IF(S26='データ '!$J$10,"分",IF(S26='データ '!$J$11,"分",IF(S26='データ '!$J$12,"分",""))))))))))</f>
        <v/>
      </c>
      <c r="W26" s="34"/>
      <c r="X26" s="34"/>
      <c r="Y26" s="33" t="str">
        <f>IF(S26="","",IF(S26='データ '!$J$22,"点",IF(S26='データ '!$J$23,"点",IF(S26='データ '!$J$15,"m",IF(S26='データ '!$J$16,"m",IF(S26='データ '!$J$17,"m",IF(S26='データ '!$J$18,"m",IF(S26='データ '!$J$19,"m",IF(S26='データ '!$J$20,"m",IF(S26='データ '!$J$21,"m","秒"))))))))))</f>
        <v/>
      </c>
      <c r="Z26" s="34"/>
      <c r="AA26" s="55"/>
      <c r="AB26" s="34"/>
      <c r="AC26" s="34"/>
      <c r="AD26" s="34"/>
      <c r="AE26" s="34"/>
    </row>
    <row r="27" spans="1:31">
      <c r="A27" s="36">
        <v>20</v>
      </c>
      <c r="B27" s="52"/>
      <c r="C27" s="35"/>
      <c r="D27" s="35"/>
      <c r="E27" s="35"/>
      <c r="F27" s="35"/>
      <c r="G27" s="77"/>
      <c r="H27" s="69"/>
      <c r="I27" s="35"/>
      <c r="J27" s="34"/>
      <c r="K27" s="44"/>
      <c r="L27" s="44"/>
      <c r="M27" s="33" t="str">
        <f>IF(J27='データ '!$J$3,"分",IF(J27='データ '!$J$4,"分",IF(J27='データ '!$J$5,"分",IF(J27='データ '!$J$6,"分",IF(J27='データ '!$J$7,"分",IF(J27='データ '!$J$8,"分",IF(J27='データ '!$J$9,"分",IF(J27='データ '!$J$10,"分",IF(J27='データ '!$J$11,"分",IF(J27='データ '!$J$12,"分",""))))))))))</f>
        <v/>
      </c>
      <c r="N27" s="44"/>
      <c r="O27" s="44"/>
      <c r="P27" s="33" t="str">
        <f>IF(J27="","",IF(J27='データ '!$J$22,"点",IF(J27='データ '!$J$23,"点",IF(J27='データ '!$J$15,"m",IF(J27='データ '!$J$16,"m",IF(J27='データ '!$J$17,"m",IF(J27='データ '!$J$18,"m",IF(J27='データ '!$J$19,"m",IF(J27='データ '!$J$20,"m",IF(J27='データ '!$J$21,"m","秒"))))))))))</f>
        <v/>
      </c>
      <c r="Q27" s="44"/>
      <c r="R27" s="44"/>
      <c r="S27" s="34"/>
      <c r="T27" s="34"/>
      <c r="U27" s="34"/>
      <c r="V27" s="33" t="str">
        <f>IF(S27='データ '!$J$3,"分",IF(S27='データ '!$J$4,"分",IF(S27='データ '!$J$5,"分",IF(S27='データ '!$J$6,"分",IF(S27='データ '!$J$7,"分",IF(S27='データ '!$J$8,"分",IF(S27='データ '!$J$9,"分",IF(S27='データ '!$J$10,"分",IF(S27='データ '!$J$11,"分",IF(S27='データ '!$J$12,"分",""))))))))))</f>
        <v/>
      </c>
      <c r="W27" s="34"/>
      <c r="X27" s="34"/>
      <c r="Y27" s="33" t="str">
        <f>IF(S27="","",IF(S27='データ '!$J$22,"点",IF(S27='データ '!$J$23,"点",IF(S27='データ '!$J$15,"m",IF(S27='データ '!$J$16,"m",IF(S27='データ '!$J$17,"m",IF(S27='データ '!$J$18,"m",IF(S27='データ '!$J$19,"m",IF(S27='データ '!$J$20,"m",IF(S27='データ '!$J$21,"m","秒"))))))))))</f>
        <v/>
      </c>
      <c r="Z27" s="34"/>
      <c r="AA27" s="55"/>
      <c r="AB27" s="34"/>
      <c r="AC27" s="34"/>
      <c r="AD27" s="34"/>
      <c r="AE27" s="34"/>
    </row>
    <row r="28" spans="1:31">
      <c r="A28" s="36">
        <v>21</v>
      </c>
      <c r="B28" s="52"/>
      <c r="C28" s="35"/>
      <c r="D28" s="35"/>
      <c r="E28" s="35"/>
      <c r="F28" s="35"/>
      <c r="G28" s="77"/>
      <c r="H28" s="69"/>
      <c r="I28" s="35"/>
      <c r="J28" s="34"/>
      <c r="K28" s="44"/>
      <c r="L28" s="44"/>
      <c r="M28" s="33" t="str">
        <f>IF(J28='データ '!$J$3,"分",IF(J28='データ '!$J$4,"分",IF(J28='データ '!$J$5,"分",IF(J28='データ '!$J$6,"分",IF(J28='データ '!$J$7,"分",IF(J28='データ '!$J$8,"分",IF(J28='データ '!$J$9,"分",IF(J28='データ '!$J$10,"分",IF(J28='データ '!$J$11,"分",IF(J28='データ '!$J$12,"分",""))))))))))</f>
        <v/>
      </c>
      <c r="N28" s="44"/>
      <c r="O28" s="44"/>
      <c r="P28" s="33" t="str">
        <f>IF(J28="","",IF(J28='データ '!$J$22,"点",IF(J28='データ '!$J$23,"点",IF(J28='データ '!$J$15,"m",IF(J28='データ '!$J$16,"m",IF(J28='データ '!$J$17,"m",IF(J28='データ '!$J$18,"m",IF(J28='データ '!$J$19,"m",IF(J28='データ '!$J$20,"m",IF(J28='データ '!$J$21,"m","秒"))))))))))</f>
        <v/>
      </c>
      <c r="Q28" s="44"/>
      <c r="R28" s="44"/>
      <c r="S28" s="34"/>
      <c r="T28" s="34"/>
      <c r="U28" s="34"/>
      <c r="V28" s="33" t="str">
        <f>IF(S28='データ '!$J$3,"分",IF(S28='データ '!$J$4,"分",IF(S28='データ '!$J$5,"分",IF(S28='データ '!$J$6,"分",IF(S28='データ '!$J$7,"分",IF(S28='データ '!$J$8,"分",IF(S28='データ '!$J$9,"分",IF(S28='データ '!$J$10,"分",IF(S28='データ '!$J$11,"分",IF(S28='データ '!$J$12,"分",""))))))))))</f>
        <v/>
      </c>
      <c r="W28" s="34"/>
      <c r="X28" s="34"/>
      <c r="Y28" s="33" t="str">
        <f>IF(S28="","",IF(S28='データ '!$J$22,"点",IF(S28='データ '!$J$23,"点",IF(S28='データ '!$J$15,"m",IF(S28='データ '!$J$16,"m",IF(S28='データ '!$J$17,"m",IF(S28='データ '!$J$18,"m",IF(S28='データ '!$J$19,"m",IF(S28='データ '!$J$20,"m",IF(S28='データ '!$J$21,"m","秒"))))))))))</f>
        <v/>
      </c>
      <c r="Z28" s="34"/>
      <c r="AA28" s="55"/>
      <c r="AB28" s="34"/>
      <c r="AC28" s="34"/>
      <c r="AD28" s="34"/>
      <c r="AE28" s="34"/>
    </row>
    <row r="29" spans="1:31">
      <c r="A29" s="36">
        <v>22</v>
      </c>
      <c r="B29" s="52"/>
      <c r="C29" s="35"/>
      <c r="D29" s="35"/>
      <c r="E29" s="35"/>
      <c r="F29" s="35"/>
      <c r="G29" s="77"/>
      <c r="H29" s="69"/>
      <c r="I29" s="35"/>
      <c r="J29" s="34"/>
      <c r="K29" s="44"/>
      <c r="L29" s="44"/>
      <c r="M29" s="33" t="str">
        <f>IF(J29='データ '!$J$3,"分",IF(J29='データ '!$J$4,"分",IF(J29='データ '!$J$5,"分",IF(J29='データ '!$J$6,"分",IF(J29='データ '!$J$7,"分",IF(J29='データ '!$J$8,"分",IF(J29='データ '!$J$9,"分",IF(J29='データ '!$J$10,"分",IF(J29='データ '!$J$11,"分",IF(J29='データ '!$J$12,"分",""))))))))))</f>
        <v/>
      </c>
      <c r="N29" s="44"/>
      <c r="O29" s="44"/>
      <c r="P29" s="33" t="str">
        <f>IF(J29="","",IF(J29='データ '!$J$22,"点",IF(J29='データ '!$J$23,"点",IF(J29='データ '!$J$15,"m",IF(J29='データ '!$J$16,"m",IF(J29='データ '!$J$17,"m",IF(J29='データ '!$J$18,"m",IF(J29='データ '!$J$19,"m",IF(J29='データ '!$J$20,"m",IF(J29='データ '!$J$21,"m","秒"))))))))))</f>
        <v/>
      </c>
      <c r="Q29" s="44"/>
      <c r="R29" s="44"/>
      <c r="S29" s="34"/>
      <c r="T29" s="34"/>
      <c r="U29" s="34"/>
      <c r="V29" s="33" t="str">
        <f>IF(S29='データ '!$J$3,"分",IF(S29='データ '!$J$4,"分",IF(S29='データ '!$J$5,"分",IF(S29='データ '!$J$6,"分",IF(S29='データ '!$J$7,"分",IF(S29='データ '!$J$8,"分",IF(S29='データ '!$J$9,"分",IF(S29='データ '!$J$10,"分",IF(S29='データ '!$J$11,"分",IF(S29='データ '!$J$12,"分",""))))))))))</f>
        <v/>
      </c>
      <c r="W29" s="34"/>
      <c r="X29" s="34"/>
      <c r="Y29" s="33" t="str">
        <f>IF(S29="","",IF(S29='データ '!$J$22,"点",IF(S29='データ '!$J$23,"点",IF(S29='データ '!$J$15,"m",IF(S29='データ '!$J$16,"m",IF(S29='データ '!$J$17,"m",IF(S29='データ '!$J$18,"m",IF(S29='データ '!$J$19,"m",IF(S29='データ '!$J$20,"m",IF(S29='データ '!$J$21,"m","秒"))))))))))</f>
        <v/>
      </c>
      <c r="Z29" s="34"/>
      <c r="AA29" s="55"/>
      <c r="AB29" s="34"/>
      <c r="AC29" s="34"/>
      <c r="AD29" s="34"/>
      <c r="AE29" s="34"/>
    </row>
    <row r="30" spans="1:31">
      <c r="A30" s="36">
        <v>23</v>
      </c>
      <c r="B30" s="52"/>
      <c r="C30" s="35"/>
      <c r="D30" s="35"/>
      <c r="E30" s="35"/>
      <c r="F30" s="35"/>
      <c r="G30" s="77"/>
      <c r="H30" s="69"/>
      <c r="I30" s="35"/>
      <c r="J30" s="34"/>
      <c r="K30" s="44"/>
      <c r="L30" s="44"/>
      <c r="M30" s="33" t="str">
        <f>IF(J30='データ '!$J$3,"分",IF(J30='データ '!$J$4,"分",IF(J30='データ '!$J$5,"分",IF(J30='データ '!$J$6,"分",IF(J30='データ '!$J$7,"分",IF(J30='データ '!$J$8,"分",IF(J30='データ '!$J$9,"分",IF(J30='データ '!$J$10,"分",IF(J30='データ '!$J$11,"分",IF(J30='データ '!$J$12,"分",""))))))))))</f>
        <v/>
      </c>
      <c r="N30" s="44"/>
      <c r="O30" s="44"/>
      <c r="P30" s="33" t="str">
        <f>IF(J30="","",IF(J30='データ '!$J$22,"点",IF(J30='データ '!$J$23,"点",IF(J30='データ '!$J$15,"m",IF(J30='データ '!$J$16,"m",IF(J30='データ '!$J$17,"m",IF(J30='データ '!$J$18,"m",IF(J30='データ '!$J$19,"m",IF(J30='データ '!$J$20,"m",IF(J30='データ '!$J$21,"m","秒"))))))))))</f>
        <v/>
      </c>
      <c r="Q30" s="44"/>
      <c r="R30" s="44"/>
      <c r="S30" s="34"/>
      <c r="T30" s="34"/>
      <c r="U30" s="34"/>
      <c r="V30" s="33" t="str">
        <f>IF(S30='データ '!$J$3,"分",IF(S30='データ '!$J$4,"分",IF(S30='データ '!$J$5,"分",IF(S30='データ '!$J$6,"分",IF(S30='データ '!$J$7,"分",IF(S30='データ '!$J$8,"分",IF(S30='データ '!$J$9,"分",IF(S30='データ '!$J$10,"分",IF(S30='データ '!$J$11,"分",IF(S30='データ '!$J$12,"分",""))))))))))</f>
        <v/>
      </c>
      <c r="W30" s="34"/>
      <c r="X30" s="34"/>
      <c r="Y30" s="33" t="str">
        <f>IF(S30="","",IF(S30='データ '!$J$22,"点",IF(S30='データ '!$J$23,"点",IF(S30='データ '!$J$15,"m",IF(S30='データ '!$J$16,"m",IF(S30='データ '!$J$17,"m",IF(S30='データ '!$J$18,"m",IF(S30='データ '!$J$19,"m",IF(S30='データ '!$J$20,"m",IF(S30='データ '!$J$21,"m","秒"))))))))))</f>
        <v/>
      </c>
      <c r="Z30" s="34"/>
      <c r="AA30" s="55"/>
      <c r="AB30" s="34"/>
      <c r="AC30" s="34"/>
      <c r="AD30" s="34"/>
      <c r="AE30" s="34"/>
    </row>
    <row r="31" spans="1:31">
      <c r="A31" s="36">
        <v>24</v>
      </c>
      <c r="B31" s="52"/>
      <c r="C31" s="35"/>
      <c r="D31" s="35"/>
      <c r="E31" s="35"/>
      <c r="F31" s="35"/>
      <c r="G31" s="77"/>
      <c r="H31" s="69"/>
      <c r="I31" s="35"/>
      <c r="J31" s="34"/>
      <c r="K31" s="44"/>
      <c r="L31" s="44"/>
      <c r="M31" s="33" t="str">
        <f>IF(J31='データ '!$J$3,"分",IF(J31='データ '!$J$4,"分",IF(J31='データ '!$J$5,"分",IF(J31='データ '!$J$6,"分",IF(J31='データ '!$J$7,"分",IF(J31='データ '!$J$8,"分",IF(J31='データ '!$J$9,"分",IF(J31='データ '!$J$10,"分",IF(J31='データ '!$J$11,"分",IF(J31='データ '!$J$12,"分",""))))))))))</f>
        <v/>
      </c>
      <c r="N31" s="44"/>
      <c r="O31" s="44"/>
      <c r="P31" s="33" t="str">
        <f>IF(J31="","",IF(J31='データ '!$J$22,"点",IF(J31='データ '!$J$23,"点",IF(J31='データ '!$J$15,"m",IF(J31='データ '!$J$16,"m",IF(J31='データ '!$J$17,"m",IF(J31='データ '!$J$18,"m",IF(J31='データ '!$J$19,"m",IF(J31='データ '!$J$20,"m",IF(J31='データ '!$J$21,"m","秒"))))))))))</f>
        <v/>
      </c>
      <c r="Q31" s="44"/>
      <c r="R31" s="44"/>
      <c r="S31" s="34"/>
      <c r="T31" s="34"/>
      <c r="U31" s="34"/>
      <c r="V31" s="33" t="str">
        <f>IF(S31='データ '!$J$3,"分",IF(S31='データ '!$J$4,"分",IF(S31='データ '!$J$5,"分",IF(S31='データ '!$J$6,"分",IF(S31='データ '!$J$7,"分",IF(S31='データ '!$J$8,"分",IF(S31='データ '!$J$9,"分",IF(S31='データ '!$J$10,"分",IF(S31='データ '!$J$11,"分",IF(S31='データ '!$J$12,"分",""))))))))))</f>
        <v/>
      </c>
      <c r="W31" s="34"/>
      <c r="X31" s="34"/>
      <c r="Y31" s="33" t="str">
        <f>IF(S31="","",IF(S31='データ '!$J$22,"点",IF(S31='データ '!$J$23,"点",IF(S31='データ '!$J$15,"m",IF(S31='データ '!$J$16,"m",IF(S31='データ '!$J$17,"m",IF(S31='データ '!$J$18,"m",IF(S31='データ '!$J$19,"m",IF(S31='データ '!$J$20,"m",IF(S31='データ '!$J$21,"m","秒"))))))))))</f>
        <v/>
      </c>
      <c r="Z31" s="34"/>
      <c r="AA31" s="55"/>
      <c r="AB31" s="34"/>
      <c r="AC31" s="34"/>
      <c r="AD31" s="34"/>
      <c r="AE31" s="34"/>
    </row>
    <row r="32" spans="1:31">
      <c r="A32" s="36">
        <v>25</v>
      </c>
      <c r="B32" s="52"/>
      <c r="C32" s="35"/>
      <c r="D32" s="35"/>
      <c r="E32" s="35"/>
      <c r="F32" s="35"/>
      <c r="G32" s="77"/>
      <c r="H32" s="69"/>
      <c r="I32" s="35"/>
      <c r="J32" s="34"/>
      <c r="K32" s="44"/>
      <c r="L32" s="44"/>
      <c r="M32" s="33" t="str">
        <f>IF(J32='データ '!$J$3,"分",IF(J32='データ '!$J$4,"分",IF(J32='データ '!$J$5,"分",IF(J32='データ '!$J$6,"分",IF(J32='データ '!$J$7,"分",IF(J32='データ '!$J$8,"分",IF(J32='データ '!$J$9,"分",IF(J32='データ '!$J$10,"分",IF(J32='データ '!$J$11,"分",IF(J32='データ '!$J$12,"分",""))))))))))</f>
        <v/>
      </c>
      <c r="N32" s="44"/>
      <c r="O32" s="44"/>
      <c r="P32" s="33" t="str">
        <f>IF(J32="","",IF(J32='データ '!$J$22,"点",IF(J32='データ '!$J$23,"点",IF(J32='データ '!$J$15,"m",IF(J32='データ '!$J$16,"m",IF(J32='データ '!$J$17,"m",IF(J32='データ '!$J$18,"m",IF(J32='データ '!$J$19,"m",IF(J32='データ '!$J$20,"m",IF(J32='データ '!$J$21,"m","秒"))))))))))</f>
        <v/>
      </c>
      <c r="Q32" s="44"/>
      <c r="R32" s="44"/>
      <c r="S32" s="34"/>
      <c r="T32" s="34"/>
      <c r="U32" s="34"/>
      <c r="V32" s="33" t="str">
        <f>IF(S32='データ '!$J$3,"分",IF(S32='データ '!$J$4,"分",IF(S32='データ '!$J$5,"分",IF(S32='データ '!$J$6,"分",IF(S32='データ '!$J$7,"分",IF(S32='データ '!$J$8,"分",IF(S32='データ '!$J$9,"分",IF(S32='データ '!$J$10,"分",IF(S32='データ '!$J$11,"分",IF(S32='データ '!$J$12,"分",""))))))))))</f>
        <v/>
      </c>
      <c r="W32" s="34"/>
      <c r="X32" s="34"/>
      <c r="Y32" s="33" t="str">
        <f>IF(S32="","",IF(S32='データ '!$J$22,"点",IF(S32='データ '!$J$23,"点",IF(S32='データ '!$J$15,"m",IF(S32='データ '!$J$16,"m",IF(S32='データ '!$J$17,"m",IF(S32='データ '!$J$18,"m",IF(S32='データ '!$J$19,"m",IF(S32='データ '!$J$20,"m",IF(S32='データ '!$J$21,"m","秒"))))))))))</f>
        <v/>
      </c>
      <c r="Z32" s="34"/>
      <c r="AA32" s="55"/>
      <c r="AB32" s="34"/>
      <c r="AC32" s="34"/>
      <c r="AD32" s="34"/>
      <c r="AE32" s="34"/>
    </row>
    <row r="33" spans="1:31">
      <c r="A33" s="36">
        <v>26</v>
      </c>
      <c r="B33" s="52"/>
      <c r="C33" s="35"/>
      <c r="D33" s="35"/>
      <c r="E33" s="35"/>
      <c r="F33" s="35"/>
      <c r="G33" s="77"/>
      <c r="H33" s="69"/>
      <c r="I33" s="35"/>
      <c r="J33" s="34"/>
      <c r="K33" s="44"/>
      <c r="L33" s="44"/>
      <c r="M33" s="33" t="str">
        <f>IF(J33='データ '!$J$3,"分",IF(J33='データ '!$J$4,"分",IF(J33='データ '!$J$5,"分",IF(J33='データ '!$J$6,"分",IF(J33='データ '!$J$7,"分",IF(J33='データ '!$J$8,"分",IF(J33='データ '!$J$9,"分",IF(J33='データ '!$J$10,"分",IF(J33='データ '!$J$11,"分",IF(J33='データ '!$J$12,"分",""))))))))))</f>
        <v/>
      </c>
      <c r="N33" s="44"/>
      <c r="O33" s="44"/>
      <c r="P33" s="33" t="str">
        <f>IF(J33="","",IF(J33='データ '!$J$22,"点",IF(J33='データ '!$J$23,"点",IF(J33='データ '!$J$15,"m",IF(J33='データ '!$J$16,"m",IF(J33='データ '!$J$17,"m",IF(J33='データ '!$J$18,"m",IF(J33='データ '!$J$19,"m",IF(J33='データ '!$J$20,"m",IF(J33='データ '!$J$21,"m","秒"))))))))))</f>
        <v/>
      </c>
      <c r="Q33" s="44"/>
      <c r="R33" s="44"/>
      <c r="S33" s="34"/>
      <c r="T33" s="34"/>
      <c r="U33" s="34"/>
      <c r="V33" s="33" t="str">
        <f>IF(S33='データ '!$J$3,"分",IF(S33='データ '!$J$4,"分",IF(S33='データ '!$J$5,"分",IF(S33='データ '!$J$6,"分",IF(S33='データ '!$J$7,"分",IF(S33='データ '!$J$8,"分",IF(S33='データ '!$J$9,"分",IF(S33='データ '!$J$10,"分",IF(S33='データ '!$J$11,"分",IF(S33='データ '!$J$12,"分",""))))))))))</f>
        <v/>
      </c>
      <c r="W33" s="34"/>
      <c r="X33" s="34"/>
      <c r="Y33" s="33" t="str">
        <f>IF(S33="","",IF(S33='データ '!$J$22,"点",IF(S33='データ '!$J$23,"点",IF(S33='データ '!$J$15,"m",IF(S33='データ '!$J$16,"m",IF(S33='データ '!$J$17,"m",IF(S33='データ '!$J$18,"m",IF(S33='データ '!$J$19,"m",IF(S33='データ '!$J$20,"m",IF(S33='データ '!$J$21,"m","秒"))))))))))</f>
        <v/>
      </c>
      <c r="Z33" s="34"/>
      <c r="AA33" s="55"/>
      <c r="AB33" s="34"/>
      <c r="AC33" s="34"/>
      <c r="AD33" s="34"/>
      <c r="AE33" s="34"/>
    </row>
    <row r="34" spans="1:31">
      <c r="A34" s="36">
        <v>27</v>
      </c>
      <c r="B34" s="52"/>
      <c r="C34" s="35"/>
      <c r="D34" s="35"/>
      <c r="E34" s="35"/>
      <c r="F34" s="35"/>
      <c r="G34" s="77"/>
      <c r="H34" s="69"/>
      <c r="I34" s="35"/>
      <c r="J34" s="34"/>
      <c r="K34" s="44"/>
      <c r="L34" s="44"/>
      <c r="M34" s="33" t="str">
        <f>IF(J34='データ '!$J$3,"分",IF(J34='データ '!$J$4,"分",IF(J34='データ '!$J$5,"分",IF(J34='データ '!$J$6,"分",IF(J34='データ '!$J$7,"分",IF(J34='データ '!$J$8,"分",IF(J34='データ '!$J$9,"分",IF(J34='データ '!$J$10,"分",IF(J34='データ '!$J$11,"分",IF(J34='データ '!$J$12,"分",""))))))))))</f>
        <v/>
      </c>
      <c r="N34" s="44"/>
      <c r="O34" s="44"/>
      <c r="P34" s="33" t="str">
        <f>IF(J34="","",IF(J34='データ '!$J$22,"点",IF(J34='データ '!$J$23,"点",IF(J34='データ '!$J$15,"m",IF(J34='データ '!$J$16,"m",IF(J34='データ '!$J$17,"m",IF(J34='データ '!$J$18,"m",IF(J34='データ '!$J$19,"m",IF(J34='データ '!$J$20,"m",IF(J34='データ '!$J$21,"m","秒"))))))))))</f>
        <v/>
      </c>
      <c r="Q34" s="44"/>
      <c r="R34" s="44"/>
      <c r="S34" s="34"/>
      <c r="T34" s="34"/>
      <c r="U34" s="34"/>
      <c r="V34" s="33" t="str">
        <f>IF(S34='データ '!$J$3,"分",IF(S34='データ '!$J$4,"分",IF(S34='データ '!$J$5,"分",IF(S34='データ '!$J$6,"分",IF(S34='データ '!$J$7,"分",IF(S34='データ '!$J$8,"分",IF(S34='データ '!$J$9,"分",IF(S34='データ '!$J$10,"分",IF(S34='データ '!$J$11,"分",IF(S34='データ '!$J$12,"分",""))))))))))</f>
        <v/>
      </c>
      <c r="W34" s="34"/>
      <c r="X34" s="34"/>
      <c r="Y34" s="33" t="str">
        <f>IF(S34="","",IF(S34='データ '!$J$22,"点",IF(S34='データ '!$J$23,"点",IF(S34='データ '!$J$15,"m",IF(S34='データ '!$J$16,"m",IF(S34='データ '!$J$17,"m",IF(S34='データ '!$J$18,"m",IF(S34='データ '!$J$19,"m",IF(S34='データ '!$J$20,"m",IF(S34='データ '!$J$21,"m","秒"))))))))))</f>
        <v/>
      </c>
      <c r="Z34" s="34"/>
      <c r="AA34" s="55"/>
      <c r="AB34" s="34"/>
      <c r="AC34" s="34"/>
      <c r="AD34" s="34"/>
      <c r="AE34" s="34"/>
    </row>
    <row r="35" spans="1:31">
      <c r="A35" s="36">
        <v>28</v>
      </c>
      <c r="B35" s="52"/>
      <c r="C35" s="35"/>
      <c r="D35" s="35"/>
      <c r="E35" s="35"/>
      <c r="F35" s="35"/>
      <c r="G35" s="77"/>
      <c r="H35" s="69"/>
      <c r="I35" s="35"/>
      <c r="J35" s="34"/>
      <c r="K35" s="44"/>
      <c r="L35" s="44"/>
      <c r="M35" s="33" t="str">
        <f>IF(J35='データ '!$J$3,"分",IF(J35='データ '!$J$4,"分",IF(J35='データ '!$J$5,"分",IF(J35='データ '!$J$6,"分",IF(J35='データ '!$J$7,"分",IF(J35='データ '!$J$8,"分",IF(J35='データ '!$J$9,"分",IF(J35='データ '!$J$10,"分",IF(J35='データ '!$J$11,"分",IF(J35='データ '!$J$12,"分",""))))))))))</f>
        <v/>
      </c>
      <c r="N35" s="44"/>
      <c r="O35" s="44"/>
      <c r="P35" s="33" t="str">
        <f>IF(J35="","",IF(J35='データ '!$J$22,"点",IF(J35='データ '!$J$23,"点",IF(J35='データ '!$J$15,"m",IF(J35='データ '!$J$16,"m",IF(J35='データ '!$J$17,"m",IF(J35='データ '!$J$18,"m",IF(J35='データ '!$J$19,"m",IF(J35='データ '!$J$20,"m",IF(J35='データ '!$J$21,"m","秒"))))))))))</f>
        <v/>
      </c>
      <c r="Q35" s="44"/>
      <c r="R35" s="44"/>
      <c r="S35" s="34"/>
      <c r="T35" s="34"/>
      <c r="U35" s="34"/>
      <c r="V35" s="33" t="str">
        <f>IF(S35='データ '!$J$3,"分",IF(S35='データ '!$J$4,"分",IF(S35='データ '!$J$5,"分",IF(S35='データ '!$J$6,"分",IF(S35='データ '!$J$7,"分",IF(S35='データ '!$J$8,"分",IF(S35='データ '!$J$9,"分",IF(S35='データ '!$J$10,"分",IF(S35='データ '!$J$11,"分",IF(S35='データ '!$J$12,"分",""))))))))))</f>
        <v/>
      </c>
      <c r="W35" s="34"/>
      <c r="X35" s="34"/>
      <c r="Y35" s="33" t="str">
        <f>IF(S35="","",IF(S35='データ '!$J$22,"点",IF(S35='データ '!$J$23,"点",IF(S35='データ '!$J$15,"m",IF(S35='データ '!$J$16,"m",IF(S35='データ '!$J$17,"m",IF(S35='データ '!$J$18,"m",IF(S35='データ '!$J$19,"m",IF(S35='データ '!$J$20,"m",IF(S35='データ '!$J$21,"m","秒"))))))))))</f>
        <v/>
      </c>
      <c r="Z35" s="34"/>
      <c r="AA35" s="55"/>
      <c r="AB35" s="34"/>
      <c r="AC35" s="34"/>
      <c r="AD35" s="34"/>
      <c r="AE35" s="34"/>
    </row>
    <row r="36" spans="1:31">
      <c r="A36" s="36">
        <v>29</v>
      </c>
      <c r="B36" s="52"/>
      <c r="C36" s="35"/>
      <c r="D36" s="35"/>
      <c r="E36" s="35"/>
      <c r="F36" s="35"/>
      <c r="G36" s="77"/>
      <c r="H36" s="69"/>
      <c r="I36" s="35"/>
      <c r="J36" s="34"/>
      <c r="K36" s="44"/>
      <c r="L36" s="44"/>
      <c r="M36" s="33" t="str">
        <f>IF(J36='データ '!$J$3,"分",IF(J36='データ '!$J$4,"分",IF(J36='データ '!$J$5,"分",IF(J36='データ '!$J$6,"分",IF(J36='データ '!$J$7,"分",IF(J36='データ '!$J$8,"分",IF(J36='データ '!$J$9,"分",IF(J36='データ '!$J$10,"分",IF(J36='データ '!$J$11,"分",IF(J36='データ '!$J$12,"分",""))))))))))</f>
        <v/>
      </c>
      <c r="N36" s="44"/>
      <c r="O36" s="44"/>
      <c r="P36" s="33" t="str">
        <f>IF(J36="","",IF(J36='データ '!$J$22,"点",IF(J36='データ '!$J$23,"点",IF(J36='データ '!$J$15,"m",IF(J36='データ '!$J$16,"m",IF(J36='データ '!$J$17,"m",IF(J36='データ '!$J$18,"m",IF(J36='データ '!$J$19,"m",IF(J36='データ '!$J$20,"m",IF(J36='データ '!$J$21,"m","秒"))))))))))</f>
        <v/>
      </c>
      <c r="Q36" s="44"/>
      <c r="R36" s="44"/>
      <c r="S36" s="34"/>
      <c r="T36" s="34"/>
      <c r="U36" s="34"/>
      <c r="V36" s="33" t="str">
        <f>IF(S36='データ '!$J$3,"分",IF(S36='データ '!$J$4,"分",IF(S36='データ '!$J$5,"分",IF(S36='データ '!$J$6,"分",IF(S36='データ '!$J$7,"分",IF(S36='データ '!$J$8,"分",IF(S36='データ '!$J$9,"分",IF(S36='データ '!$J$10,"分",IF(S36='データ '!$J$11,"分",IF(S36='データ '!$J$12,"分",""))))))))))</f>
        <v/>
      </c>
      <c r="W36" s="34"/>
      <c r="X36" s="34"/>
      <c r="Y36" s="33" t="str">
        <f>IF(S36="","",IF(S36='データ '!$J$22,"点",IF(S36='データ '!$J$23,"点",IF(S36='データ '!$J$15,"m",IF(S36='データ '!$J$16,"m",IF(S36='データ '!$J$17,"m",IF(S36='データ '!$J$18,"m",IF(S36='データ '!$J$19,"m",IF(S36='データ '!$J$20,"m",IF(S36='データ '!$J$21,"m","秒"))))))))))</f>
        <v/>
      </c>
      <c r="Z36" s="34"/>
      <c r="AA36" s="55"/>
      <c r="AB36" s="34"/>
      <c r="AC36" s="34"/>
      <c r="AD36" s="34"/>
      <c r="AE36" s="34"/>
    </row>
    <row r="37" spans="1:31">
      <c r="A37" s="36">
        <v>30</v>
      </c>
      <c r="B37" s="52"/>
      <c r="C37" s="35"/>
      <c r="D37" s="35"/>
      <c r="E37" s="35"/>
      <c r="F37" s="35"/>
      <c r="G37" s="77"/>
      <c r="H37" s="69"/>
      <c r="I37" s="35"/>
      <c r="J37" s="34"/>
      <c r="K37" s="44"/>
      <c r="L37" s="44"/>
      <c r="M37" s="33" t="str">
        <f>IF(J37='データ '!$J$3,"分",IF(J37='データ '!$J$4,"分",IF(J37='データ '!$J$5,"分",IF(J37='データ '!$J$6,"分",IF(J37='データ '!$J$7,"分",IF(J37='データ '!$J$8,"分",IF(J37='データ '!$J$9,"分",IF(J37='データ '!$J$10,"分",IF(J37='データ '!$J$11,"分",IF(J37='データ '!$J$12,"分",""))))))))))</f>
        <v/>
      </c>
      <c r="N37" s="44"/>
      <c r="O37" s="44"/>
      <c r="P37" s="33" t="str">
        <f>IF(J37="","",IF(J37='データ '!$J$22,"点",IF(J37='データ '!$J$23,"点",IF(J37='データ '!$J$15,"m",IF(J37='データ '!$J$16,"m",IF(J37='データ '!$J$17,"m",IF(J37='データ '!$J$18,"m",IF(J37='データ '!$J$19,"m",IF(J37='データ '!$J$20,"m",IF(J37='データ '!$J$21,"m","秒"))))))))))</f>
        <v/>
      </c>
      <c r="Q37" s="44"/>
      <c r="R37" s="44"/>
      <c r="S37" s="34"/>
      <c r="T37" s="34"/>
      <c r="U37" s="34"/>
      <c r="V37" s="33" t="str">
        <f>IF(S37='データ '!$J$3,"分",IF(S37='データ '!$J$4,"分",IF(S37='データ '!$J$5,"分",IF(S37='データ '!$J$6,"分",IF(S37='データ '!$J$7,"分",IF(S37='データ '!$J$8,"分",IF(S37='データ '!$J$9,"分",IF(S37='データ '!$J$10,"分",IF(S37='データ '!$J$11,"分",IF(S37='データ '!$J$12,"分",""))))))))))</f>
        <v/>
      </c>
      <c r="W37" s="34"/>
      <c r="X37" s="34"/>
      <c r="Y37" s="33" t="str">
        <f>IF(S37="","",IF(S37='データ '!$J$22,"点",IF(S37='データ '!$J$23,"点",IF(S37='データ '!$J$15,"m",IF(S37='データ '!$J$16,"m",IF(S37='データ '!$J$17,"m",IF(S37='データ '!$J$18,"m",IF(S37='データ '!$J$19,"m",IF(S37='データ '!$J$20,"m",IF(S37='データ '!$J$21,"m","秒"))))))))))</f>
        <v/>
      </c>
      <c r="Z37" s="34"/>
      <c r="AA37" s="55"/>
      <c r="AB37" s="34"/>
      <c r="AC37" s="34"/>
      <c r="AD37" s="34"/>
      <c r="AE37" s="34"/>
    </row>
    <row r="39" spans="1:31" hidden="1">
      <c r="A39" s="36"/>
      <c r="B39" s="36" t="s">
        <v>194</v>
      </c>
      <c r="C39" s="36" t="s">
        <v>195</v>
      </c>
      <c r="D39" s="36" t="s">
        <v>196</v>
      </c>
      <c r="E39" s="36" t="s">
        <v>197</v>
      </c>
      <c r="F39" s="36" t="s">
        <v>198</v>
      </c>
      <c r="G39" s="36" t="s">
        <v>199</v>
      </c>
      <c r="H39" s="36"/>
      <c r="I39" s="72"/>
      <c r="J39" s="73" t="s">
        <v>32</v>
      </c>
      <c r="K39" s="91" t="s">
        <v>33</v>
      </c>
      <c r="L39" s="91"/>
      <c r="M39" s="91"/>
      <c r="N39" s="91"/>
      <c r="O39" s="91"/>
      <c r="P39" s="91"/>
      <c r="Q39" s="91"/>
      <c r="R39" s="91"/>
    </row>
    <row r="40" spans="1:31" hidden="1">
      <c r="A40" s="36">
        <v>1</v>
      </c>
      <c r="B40" s="52">
        <v>435</v>
      </c>
      <c r="C40" s="52"/>
      <c r="D40" s="52"/>
      <c r="E40" s="52"/>
      <c r="F40" s="52"/>
      <c r="G40" s="52"/>
      <c r="H40" s="69"/>
      <c r="I40" s="71"/>
      <c r="J40" s="34" t="s">
        <v>214</v>
      </c>
      <c r="K40" s="44"/>
      <c r="L40" s="44"/>
      <c r="M40" s="33" t="s">
        <v>375</v>
      </c>
      <c r="N40" s="44"/>
      <c r="O40" s="44"/>
      <c r="P40" s="33" t="s">
        <v>376</v>
      </c>
      <c r="Q40" s="44"/>
      <c r="R40" s="44"/>
      <c r="Y40"/>
    </row>
    <row r="41" spans="1:31" hidden="1">
      <c r="A41" s="36">
        <v>2</v>
      </c>
      <c r="B41" s="52"/>
      <c r="C41" s="52"/>
      <c r="D41" s="52"/>
      <c r="E41" s="52"/>
      <c r="F41" s="52"/>
      <c r="G41" s="52"/>
      <c r="H41" s="69"/>
      <c r="I41" s="35"/>
      <c r="J41" s="34" t="s">
        <v>214</v>
      </c>
      <c r="K41" s="44"/>
      <c r="L41" s="44"/>
      <c r="M41" s="33" t="s">
        <v>375</v>
      </c>
      <c r="N41" s="44"/>
      <c r="O41" s="44"/>
      <c r="P41" s="33" t="s">
        <v>376</v>
      </c>
      <c r="Q41" s="44"/>
      <c r="R41" s="44"/>
      <c r="Y41"/>
    </row>
    <row r="42" spans="1:31" hidden="1">
      <c r="A42" s="36">
        <v>3</v>
      </c>
      <c r="B42" s="52"/>
      <c r="C42" s="52"/>
      <c r="D42" s="52"/>
      <c r="E42" s="52"/>
      <c r="F42" s="52"/>
      <c r="G42" s="52"/>
      <c r="H42" s="69"/>
      <c r="I42" s="35"/>
      <c r="J42" s="34" t="s">
        <v>214</v>
      </c>
      <c r="K42" s="44"/>
      <c r="L42" s="44"/>
      <c r="M42" s="33" t="s">
        <v>375</v>
      </c>
      <c r="N42" s="44"/>
      <c r="O42" s="44"/>
      <c r="P42" s="33" t="s">
        <v>376</v>
      </c>
      <c r="Q42" s="44"/>
      <c r="R42" s="44"/>
      <c r="Y42"/>
    </row>
    <row r="43" spans="1:31" hidden="1">
      <c r="A43" s="36">
        <v>4</v>
      </c>
      <c r="B43" s="52"/>
      <c r="C43" s="52"/>
      <c r="D43" s="52"/>
      <c r="E43" s="52"/>
      <c r="F43" s="52"/>
      <c r="G43" s="52"/>
      <c r="H43" s="69"/>
      <c r="I43" s="35"/>
      <c r="J43" s="34" t="s">
        <v>214</v>
      </c>
      <c r="K43" s="44"/>
      <c r="L43" s="44"/>
      <c r="M43" s="33" t="s">
        <v>375</v>
      </c>
      <c r="N43" s="44"/>
      <c r="O43" s="44"/>
      <c r="P43" s="33" t="s">
        <v>376</v>
      </c>
      <c r="Q43" s="44"/>
      <c r="R43" s="44"/>
      <c r="Y43"/>
    </row>
    <row r="44" spans="1:31">
      <c r="Y44"/>
    </row>
  </sheetData>
  <mergeCells count="24">
    <mergeCell ref="AD4:AD5"/>
    <mergeCell ref="AE4:AE5"/>
    <mergeCell ref="AB4:AB5"/>
    <mergeCell ref="AC4:AC5"/>
    <mergeCell ref="A2:D2"/>
    <mergeCell ref="F2:H2"/>
    <mergeCell ref="T4:AA4"/>
    <mergeCell ref="S4:S5"/>
    <mergeCell ref="J4:J5"/>
    <mergeCell ref="K4:R4"/>
    <mergeCell ref="A4:A5"/>
    <mergeCell ref="B4:B5"/>
    <mergeCell ref="C4:D4"/>
    <mergeCell ref="E4:F4"/>
    <mergeCell ref="G4:G5"/>
    <mergeCell ref="H4:H5"/>
    <mergeCell ref="I4:I5"/>
    <mergeCell ref="J1:S1"/>
    <mergeCell ref="Q2:S2"/>
    <mergeCell ref="K39:R39"/>
    <mergeCell ref="A1:D1"/>
    <mergeCell ref="F1:H1"/>
    <mergeCell ref="O2:P2"/>
    <mergeCell ref="J2:N2"/>
  </mergeCells>
  <phoneticPr fontId="20"/>
  <dataValidations count="5">
    <dataValidation type="list" allowBlank="1" showInputMessage="1" showErrorMessage="1" sqref="WVF6:WVF7 IT6:IT7 SP6:SP7 ACL6:ACL7 AMH6:AMH7 AWD6:AWD7 BFZ6:BFZ7 BPV6:BPV7 BZR6:BZR7 CJN6:CJN7 CTJ6:CTJ7 DDF6:DDF7 DNB6:DNB7 DWX6:DWX7 EGT6:EGT7 EQP6:EQP7 FAL6:FAL7 FKH6:FKH7 FUD6:FUD7 GDZ6:GDZ7 GNV6:GNV7 GXR6:GXR7 HHN6:HHN7 HRJ6:HRJ7 IBF6:IBF7 ILB6:ILB7 IUX6:IUX7 JET6:JET7 JOP6:JOP7 JYL6:JYL7 KIH6:KIH7 KSD6:KSD7 LBZ6:LBZ7 LLV6:LLV7 LVR6:LVR7 MFN6:MFN7 MPJ6:MPJ7 MZF6:MZF7 NJB6:NJB7 NSX6:NSX7 OCT6:OCT7 OMP6:OMP7 OWL6:OWL7 PGH6:PGH7 PQD6:PQD7 PZZ6:PZZ7 QJV6:QJV7 QTR6:QTR7 RDN6:RDN7 RNJ6:RNJ7 RXF6:RXF7 SHB6:SHB7 SQX6:SQX7 TAT6:TAT7 TKP6:TKP7 TUL6:TUL7 UEH6:UEH7 UOD6:UOD7 UXZ6:UXZ7 VHV6:VHV7 VRR6:VRR7 WBN6:WBN7 WLJ6:WLJ7 H6:H37 H40:H43" xr:uid="{00000000-0002-0000-0000-000000000000}">
      <formula1>"　,男,女"</formula1>
    </dataValidation>
    <dataValidation type="list" allowBlank="1" showInputMessage="1" showErrorMessage="1" sqref="IY6:IY7 SU6:SU7 ACQ6:ACQ7 AMM6:AMM7 AWI6:AWI7 BGE6:BGE7 BQA6:BQA7 BZW6:BZW7 CJS6:CJS7 CTO6:CTO7 DDK6:DDK7 DNG6:DNG7 DXC6:DXC7 EGY6:EGY7 EQU6:EQU7 FAQ6:FAQ7 FKM6:FKM7 FUI6:FUI7 GEE6:GEE7 GOA6:GOA7 GXW6:GXW7 HHS6:HHS7 HRO6:HRO7 IBK6:IBK7 ILG6:ILG7 IVC6:IVC7 JEY6:JEY7 JOU6:JOU7 JYQ6:JYQ7 KIM6:KIM7 KSI6:KSI7 LCE6:LCE7 LMA6:LMA7 LVW6:LVW7 MFS6:MFS7 MPO6:MPO7 MZK6:MZK7 NJG6:NJG7 NTC6:NTC7 OCY6:OCY7 OMU6:OMU7 OWQ6:OWQ7 PGM6:PGM7 PQI6:PQI7 QAE6:QAE7 QKA6:QKA7 QTW6:QTW7 RDS6:RDS7 RNO6:RNO7 RXK6:RXK7 SHG6:SHG7 SRC6:SRC7 TAY6:TAY7 TKU6:TKU7 TUQ6:TUQ7 UEM6:UEM7 UOI6:UOI7 UYE6:UYE7 VIA6:VIA7 VRW6:VRW7 WBS6:WBS7 WLO6:WLO7 WVK6:WVK7" xr:uid="{00000000-0002-0000-0000-000001000000}">
      <formula1>所属地</formula1>
    </dataValidation>
    <dataValidation imeMode="halfKatakana" allowBlank="1" showInputMessage="1" showErrorMessage="1" sqref="E9:F37" xr:uid="{00000000-0002-0000-0000-000002000000}"/>
    <dataValidation type="whole" imeMode="halfAlpha" allowBlank="1" showInputMessage="1" showErrorMessage="1" sqref="Z8:AA37 K8:L37 N8:O37 Q8:R37 T8:U37 W8:X37 K40:L43 N40:O43 Q40:R43" xr:uid="{41086D27-CBFB-4B4A-BE40-DCEA3970A29B}">
      <formula1>0</formula1>
      <formula2>9</formula2>
    </dataValidation>
    <dataValidation type="list" allowBlank="1" showInputMessage="1" showErrorMessage="1" sqref="B40:G43" xr:uid="{4ABC225E-F9F5-4428-8155-D033245F47FC}">
      <formula1>$B$8:$B$37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7000000}">
          <x14:formula1>
            <xm:f>'データ '!$G$1:$G$6</xm:f>
          </x14:formula1>
          <xm:sqref>I8:I37 I40:I43</xm:sqref>
        </x14:dataValidation>
        <x14:dataValidation type="list" allowBlank="1" showInputMessage="1" showErrorMessage="1" xr:uid="{00000000-0002-0000-0000-00000A000000}">
          <x14:formula1>
            <xm:f>'データ '!$A$1:$A$214</xm:f>
          </x14:formula1>
          <xm:sqref>F1:H1</xm:sqref>
        </x14:dataValidation>
        <x14:dataValidation type="list" allowBlank="1" showInputMessage="1" showErrorMessage="1" xr:uid="{F38A861F-84D5-4F62-B894-352CF4FC90B1}">
          <x14:formula1>
            <xm:f>'データ '!$Z$1:$Z$2</xm:f>
          </x14:formula1>
          <xm:sqref>AB8:AE37</xm:sqref>
        </x14:dataValidation>
        <x14:dataValidation type="list" allowBlank="1" showInputMessage="1" showErrorMessage="1" xr:uid="{562A0B72-C85B-4B83-B371-AC90BDCC49B5}">
          <x14:formula1>
            <xm:f>'データ '!$T$2:$T$5</xm:f>
          </x14:formula1>
          <xm:sqref>G6:G37</xm:sqref>
        </x14:dataValidation>
        <x14:dataValidation type="list" allowBlank="1" showInputMessage="1" showErrorMessage="1" xr:uid="{C59094BB-E9F2-4879-89F5-2243D282AE53}">
          <x14:formula1>
            <xm:f>'データ '!$J$1:$J$27</xm:f>
          </x14:formula1>
          <xm:sqref>J40:J43 J6:J7 S6:S7</xm:sqref>
        </x14:dataValidation>
        <x14:dataValidation type="list" allowBlank="1" showInputMessage="1" showErrorMessage="1" xr:uid="{131A315A-B77B-48EA-94D3-0C3F356BDC1D}">
          <x14:formula1>
            <xm:f>'データ '!$J$4:$J$11</xm:f>
          </x14:formula1>
          <xm:sqref>J8:J37 S8:S37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02D7E-DD50-4876-9026-C14926433042}">
  <dimension ref="A1:Z214"/>
  <sheetViews>
    <sheetView topLeftCell="I1" zoomScaleNormal="100" workbookViewId="0">
      <selection activeCell="V15" sqref="V15"/>
    </sheetView>
  </sheetViews>
  <sheetFormatPr defaultColWidth="9" defaultRowHeight="14.25"/>
  <cols>
    <col min="1" max="9" width="9" style="57"/>
    <col min="10" max="10" width="12.75" style="57" bestFit="1" customWidth="1"/>
    <col min="11" max="21" width="9" style="57"/>
    <col min="22" max="22" width="9" style="60"/>
    <col min="23" max="23" width="9" style="57"/>
    <col min="24" max="24" width="9" style="60"/>
    <col min="25" max="16384" width="9" style="57"/>
  </cols>
  <sheetData>
    <row r="1" spans="1:26">
      <c r="A1" s="1" t="s">
        <v>218</v>
      </c>
      <c r="B1" s="56">
        <v>1</v>
      </c>
      <c r="D1" s="58" t="s">
        <v>13</v>
      </c>
      <c r="E1" s="59">
        <v>1</v>
      </c>
      <c r="F1" s="59"/>
      <c r="G1" s="58" t="s">
        <v>73</v>
      </c>
      <c r="H1" s="59" t="s">
        <v>203</v>
      </c>
      <c r="I1" s="59"/>
      <c r="J1" s="58" t="s">
        <v>362</v>
      </c>
      <c r="K1" s="59" t="s">
        <v>364</v>
      </c>
      <c r="M1" s="60">
        <v>1</v>
      </c>
      <c r="N1" s="60" t="s">
        <v>17</v>
      </c>
      <c r="O1" s="60"/>
      <c r="P1" s="58" t="s">
        <v>16</v>
      </c>
      <c r="Q1" s="59" t="s">
        <v>15</v>
      </c>
      <c r="R1" s="59" t="s">
        <v>364</v>
      </c>
      <c r="S1" s="61" t="s">
        <v>74</v>
      </c>
      <c r="T1" s="58" t="s">
        <v>366</v>
      </c>
      <c r="V1" s="59" t="s">
        <v>387</v>
      </c>
      <c r="W1" s="58" t="s">
        <v>388</v>
      </c>
      <c r="X1" s="59" t="s">
        <v>397</v>
      </c>
      <c r="Y1" s="57">
        <v>1</v>
      </c>
      <c r="Z1" s="57" t="s">
        <v>184</v>
      </c>
    </row>
    <row r="2" spans="1:26">
      <c r="A2" s="1" t="s">
        <v>219</v>
      </c>
      <c r="B2" s="56">
        <v>2</v>
      </c>
      <c r="D2" s="58" t="s">
        <v>18</v>
      </c>
      <c r="E2" s="59">
        <v>2</v>
      </c>
      <c r="F2" s="59"/>
      <c r="G2" s="58" t="s">
        <v>75</v>
      </c>
      <c r="H2" s="59" t="s">
        <v>203</v>
      </c>
      <c r="I2" s="59"/>
      <c r="J2" s="58" t="s">
        <v>363</v>
      </c>
      <c r="K2" s="59" t="s">
        <v>365</v>
      </c>
      <c r="M2" s="60">
        <v>2</v>
      </c>
      <c r="N2" s="60" t="s">
        <v>21</v>
      </c>
      <c r="O2" s="60"/>
      <c r="P2" s="58" t="s">
        <v>20</v>
      </c>
      <c r="Q2" s="59" t="s">
        <v>19</v>
      </c>
      <c r="R2" s="59" t="s">
        <v>365</v>
      </c>
      <c r="S2" s="61" t="s">
        <v>76</v>
      </c>
      <c r="T2" s="58" t="s">
        <v>367</v>
      </c>
      <c r="V2" s="59" t="s">
        <v>364</v>
      </c>
      <c r="W2" s="58" t="s">
        <v>362</v>
      </c>
      <c r="X2" s="59" t="s">
        <v>391</v>
      </c>
      <c r="Y2" s="57">
        <v>2</v>
      </c>
    </row>
    <row r="3" spans="1:26">
      <c r="A3" s="1" t="s">
        <v>220</v>
      </c>
      <c r="B3" s="56">
        <v>3</v>
      </c>
      <c r="F3" s="59"/>
      <c r="G3" s="58" t="s">
        <v>77</v>
      </c>
      <c r="H3" s="59" t="s">
        <v>203</v>
      </c>
      <c r="I3" s="58"/>
      <c r="J3" s="58" t="s">
        <v>204</v>
      </c>
      <c r="K3" s="59" t="s">
        <v>205</v>
      </c>
      <c r="P3" s="58" t="s">
        <v>205</v>
      </c>
      <c r="Q3" s="59" t="s">
        <v>204</v>
      </c>
      <c r="R3" s="59" t="s">
        <v>205</v>
      </c>
      <c r="S3" s="61"/>
      <c r="T3" s="58" t="s">
        <v>368</v>
      </c>
      <c r="V3" s="59" t="s">
        <v>217</v>
      </c>
      <c r="W3" s="59" t="s">
        <v>208</v>
      </c>
      <c r="X3" s="60" t="s">
        <v>395</v>
      </c>
      <c r="Y3" s="57">
        <v>3</v>
      </c>
    </row>
    <row r="4" spans="1:26">
      <c r="A4" s="1" t="s">
        <v>221</v>
      </c>
      <c r="B4" s="56">
        <v>4</v>
      </c>
      <c r="F4" s="59"/>
      <c r="G4" s="58" t="s">
        <v>201</v>
      </c>
      <c r="H4" s="59" t="s">
        <v>203</v>
      </c>
      <c r="I4" s="58"/>
      <c r="J4" s="58" t="s">
        <v>206</v>
      </c>
      <c r="K4" s="59" t="s">
        <v>207</v>
      </c>
      <c r="P4" s="58" t="s">
        <v>207</v>
      </c>
      <c r="Q4" s="59" t="s">
        <v>206</v>
      </c>
      <c r="R4" s="59" t="s">
        <v>207</v>
      </c>
      <c r="S4" s="61"/>
      <c r="T4" s="58" t="s">
        <v>369</v>
      </c>
      <c r="V4" s="59" t="s">
        <v>389</v>
      </c>
      <c r="W4" s="58" t="s">
        <v>390</v>
      </c>
      <c r="X4" s="59" t="s">
        <v>398</v>
      </c>
      <c r="Y4" s="57">
        <v>4</v>
      </c>
    </row>
    <row r="5" spans="1:26">
      <c r="A5" s="1" t="s">
        <v>222</v>
      </c>
      <c r="B5" s="56">
        <v>5</v>
      </c>
      <c r="F5" s="59"/>
      <c r="G5" s="58" t="s">
        <v>202</v>
      </c>
      <c r="H5" s="59" t="s">
        <v>203</v>
      </c>
      <c r="I5" s="58"/>
      <c r="J5" s="58" t="s">
        <v>208</v>
      </c>
      <c r="K5" s="59" t="s">
        <v>217</v>
      </c>
      <c r="P5" s="58" t="s">
        <v>217</v>
      </c>
      <c r="Q5" s="59" t="s">
        <v>208</v>
      </c>
      <c r="R5" s="59" t="s">
        <v>217</v>
      </c>
      <c r="S5" s="61"/>
      <c r="T5" s="58" t="s">
        <v>370</v>
      </c>
      <c r="V5" s="59" t="s">
        <v>365</v>
      </c>
      <c r="W5" s="59" t="s">
        <v>363</v>
      </c>
      <c r="X5" s="60" t="s">
        <v>392</v>
      </c>
      <c r="Y5" s="57">
        <v>5</v>
      </c>
    </row>
    <row r="6" spans="1:26">
      <c r="A6" s="1" t="s">
        <v>223</v>
      </c>
      <c r="B6" s="56">
        <v>6</v>
      </c>
      <c r="F6" s="59"/>
      <c r="G6" s="58"/>
      <c r="H6" s="59"/>
      <c r="I6" s="58"/>
      <c r="J6" s="58" t="s">
        <v>210</v>
      </c>
      <c r="K6" s="59" t="s">
        <v>209</v>
      </c>
      <c r="P6" s="58" t="s">
        <v>209</v>
      </c>
      <c r="Q6" s="59" t="s">
        <v>210</v>
      </c>
      <c r="R6" s="59" t="s">
        <v>209</v>
      </c>
      <c r="S6" s="61"/>
      <c r="T6" s="58"/>
      <c r="V6" s="59" t="s">
        <v>209</v>
      </c>
      <c r="W6" s="59" t="s">
        <v>210</v>
      </c>
      <c r="X6" s="60" t="s">
        <v>396</v>
      </c>
      <c r="Y6" s="57">
        <v>6</v>
      </c>
    </row>
    <row r="7" spans="1:26">
      <c r="A7" s="1" t="s">
        <v>224</v>
      </c>
      <c r="B7" s="56">
        <v>7</v>
      </c>
      <c r="F7" s="59"/>
      <c r="G7" s="58"/>
      <c r="H7" s="58"/>
      <c r="I7" s="58"/>
      <c r="J7" s="58" t="s">
        <v>212</v>
      </c>
      <c r="K7" s="59" t="s">
        <v>211</v>
      </c>
      <c r="P7" s="59" t="s">
        <v>211</v>
      </c>
      <c r="Q7" s="58" t="s">
        <v>212</v>
      </c>
      <c r="R7" s="59" t="s">
        <v>211</v>
      </c>
      <c r="V7" s="59" t="s">
        <v>216</v>
      </c>
      <c r="W7" s="59" t="s">
        <v>213</v>
      </c>
      <c r="X7" s="60" t="s">
        <v>385</v>
      </c>
      <c r="Y7" s="57">
        <v>7</v>
      </c>
    </row>
    <row r="8" spans="1:26">
      <c r="A8" s="1" t="s">
        <v>225</v>
      </c>
      <c r="B8" s="56">
        <v>8</v>
      </c>
      <c r="F8" s="59"/>
      <c r="G8" s="58"/>
      <c r="H8" s="58"/>
      <c r="I8" s="58"/>
      <c r="J8" s="58" t="s">
        <v>379</v>
      </c>
      <c r="K8" s="59" t="s">
        <v>380</v>
      </c>
      <c r="P8" s="59" t="s">
        <v>380</v>
      </c>
      <c r="Q8" s="58" t="s">
        <v>379</v>
      </c>
      <c r="R8" s="59" t="s">
        <v>380</v>
      </c>
      <c r="V8" s="59">
        <v>601</v>
      </c>
      <c r="W8" s="59" t="s">
        <v>214</v>
      </c>
      <c r="X8" s="60" t="s">
        <v>400</v>
      </c>
      <c r="Y8" s="57">
        <v>8</v>
      </c>
    </row>
    <row r="9" spans="1:26">
      <c r="A9" s="1" t="s">
        <v>226</v>
      </c>
      <c r="B9" s="56">
        <v>9</v>
      </c>
      <c r="F9" s="59"/>
      <c r="G9" s="58"/>
      <c r="H9" s="58"/>
      <c r="I9" s="58"/>
      <c r="J9" s="58" t="s">
        <v>382</v>
      </c>
      <c r="K9" s="59" t="s">
        <v>383</v>
      </c>
      <c r="P9" s="59" t="s">
        <v>383</v>
      </c>
      <c r="Q9" s="58" t="s">
        <v>382</v>
      </c>
      <c r="R9" s="59" t="s">
        <v>383</v>
      </c>
      <c r="V9" s="59" t="s">
        <v>205</v>
      </c>
      <c r="W9" s="59" t="s">
        <v>204</v>
      </c>
      <c r="X9" s="60" t="s">
        <v>393</v>
      </c>
      <c r="Y9" s="57">
        <v>9</v>
      </c>
    </row>
    <row r="10" spans="1:26">
      <c r="A10" s="1" t="s">
        <v>227</v>
      </c>
      <c r="B10" s="56">
        <v>10</v>
      </c>
      <c r="F10" s="59"/>
      <c r="G10" s="58"/>
      <c r="H10" s="58"/>
      <c r="I10" s="58"/>
      <c r="J10" s="58" t="s">
        <v>377</v>
      </c>
      <c r="K10" s="59" t="s">
        <v>378</v>
      </c>
      <c r="P10" s="59" t="s">
        <v>378</v>
      </c>
      <c r="Q10" s="58" t="s">
        <v>377</v>
      </c>
      <c r="R10" s="59" t="s">
        <v>378</v>
      </c>
      <c r="V10" s="59" t="s">
        <v>211</v>
      </c>
      <c r="W10" s="58" t="s">
        <v>212</v>
      </c>
      <c r="X10" s="59" t="s">
        <v>384</v>
      </c>
      <c r="Y10" s="57">
        <v>0</v>
      </c>
    </row>
    <row r="11" spans="1:26">
      <c r="A11" s="1" t="s">
        <v>228</v>
      </c>
      <c r="B11" s="56">
        <v>11</v>
      </c>
      <c r="F11" s="59"/>
      <c r="G11" s="58"/>
      <c r="H11" s="58"/>
      <c r="I11" s="58"/>
      <c r="J11" s="58" t="s">
        <v>213</v>
      </c>
      <c r="K11" s="59" t="s">
        <v>216</v>
      </c>
      <c r="P11" s="59" t="s">
        <v>216</v>
      </c>
      <c r="Q11" s="58" t="s">
        <v>213</v>
      </c>
      <c r="R11" s="59" t="s">
        <v>216</v>
      </c>
      <c r="V11" s="59" t="s">
        <v>215</v>
      </c>
      <c r="W11" s="58" t="s">
        <v>381</v>
      </c>
      <c r="X11" s="59" t="s">
        <v>386</v>
      </c>
    </row>
    <row r="12" spans="1:26">
      <c r="A12" s="1" t="s">
        <v>229</v>
      </c>
      <c r="B12" s="56">
        <v>12</v>
      </c>
      <c r="F12" s="59"/>
      <c r="G12" s="58"/>
      <c r="H12" s="58"/>
      <c r="I12" s="58"/>
      <c r="J12" s="58" t="s">
        <v>214</v>
      </c>
      <c r="K12" s="59" t="s">
        <v>399</v>
      </c>
      <c r="P12" s="59" t="s">
        <v>399</v>
      </c>
      <c r="Q12" s="58" t="s">
        <v>214</v>
      </c>
      <c r="R12" s="59" t="s">
        <v>399</v>
      </c>
      <c r="V12" s="59" t="s">
        <v>207</v>
      </c>
      <c r="W12" s="58" t="s">
        <v>206</v>
      </c>
      <c r="X12" s="59" t="s">
        <v>394</v>
      </c>
    </row>
    <row r="13" spans="1:26">
      <c r="A13" s="1" t="s">
        <v>230</v>
      </c>
      <c r="B13" s="56">
        <v>13</v>
      </c>
      <c r="F13" s="59"/>
      <c r="G13" s="58"/>
      <c r="H13" s="58"/>
      <c r="I13" s="58"/>
      <c r="J13" s="58"/>
      <c r="K13" s="59"/>
      <c r="P13" s="58"/>
      <c r="Q13" s="59"/>
      <c r="R13" s="59"/>
      <c r="V13" s="59"/>
      <c r="W13" s="59"/>
    </row>
    <row r="14" spans="1:26">
      <c r="A14" s="1" t="s">
        <v>231</v>
      </c>
      <c r="B14" s="56">
        <v>14</v>
      </c>
      <c r="F14" s="59"/>
      <c r="G14" s="58"/>
      <c r="H14" s="58"/>
      <c r="I14" s="58"/>
      <c r="J14" s="58"/>
      <c r="K14" s="59"/>
      <c r="P14" s="58"/>
      <c r="Q14" s="59"/>
      <c r="R14" s="59"/>
    </row>
    <row r="15" spans="1:26">
      <c r="A15" s="1" t="s">
        <v>232</v>
      </c>
      <c r="B15" s="56">
        <v>15</v>
      </c>
      <c r="F15" s="59"/>
      <c r="G15" s="58"/>
      <c r="H15" s="58"/>
      <c r="I15" s="58"/>
      <c r="J15" s="58"/>
      <c r="K15" s="59"/>
      <c r="P15" s="58"/>
      <c r="Q15" s="59"/>
      <c r="R15" s="59"/>
    </row>
    <row r="16" spans="1:26">
      <c r="A16" s="1" t="s">
        <v>233</v>
      </c>
      <c r="B16" s="56">
        <v>16</v>
      </c>
      <c r="F16" s="59"/>
      <c r="G16" s="58"/>
      <c r="H16" s="58"/>
      <c r="I16" s="58"/>
      <c r="J16" s="58"/>
      <c r="K16" s="59"/>
      <c r="P16" s="59"/>
    </row>
    <row r="17" spans="1:23">
      <c r="A17" s="1" t="s">
        <v>234</v>
      </c>
      <c r="B17" s="56">
        <v>17</v>
      </c>
      <c r="F17" s="59"/>
      <c r="G17" s="58"/>
      <c r="H17" s="58"/>
      <c r="I17" s="58"/>
      <c r="J17" s="58"/>
      <c r="K17" s="59"/>
    </row>
    <row r="18" spans="1:23">
      <c r="A18" s="1" t="s">
        <v>235</v>
      </c>
      <c r="B18" s="56">
        <v>18</v>
      </c>
      <c r="J18" s="58"/>
      <c r="K18" s="59"/>
      <c r="V18" s="59"/>
      <c r="W18" s="59"/>
    </row>
    <row r="19" spans="1:23" ht="14.25" customHeight="1">
      <c r="A19" s="1" t="s">
        <v>236</v>
      </c>
      <c r="B19" s="56">
        <v>19</v>
      </c>
      <c r="J19" s="58"/>
      <c r="K19" s="59"/>
      <c r="R19" s="70"/>
      <c r="S19" s="70"/>
      <c r="V19" s="59"/>
      <c r="W19" s="59"/>
    </row>
    <row r="20" spans="1:23">
      <c r="A20" s="1" t="s">
        <v>237</v>
      </c>
      <c r="B20" s="56">
        <v>20</v>
      </c>
      <c r="J20" s="58"/>
      <c r="K20" s="59"/>
      <c r="R20" s="70"/>
      <c r="S20" s="70"/>
      <c r="V20" s="59"/>
      <c r="W20" s="59"/>
    </row>
    <row r="21" spans="1:23">
      <c r="A21" s="1" t="s">
        <v>238</v>
      </c>
      <c r="B21" s="56">
        <v>21</v>
      </c>
      <c r="J21" s="58"/>
      <c r="K21" s="59"/>
      <c r="R21" s="70"/>
      <c r="S21" s="70"/>
    </row>
    <row r="22" spans="1:23">
      <c r="A22" s="1" t="s">
        <v>239</v>
      </c>
      <c r="B22" s="56">
        <v>22</v>
      </c>
      <c r="J22" s="58"/>
      <c r="K22" s="59"/>
    </row>
    <row r="23" spans="1:23">
      <c r="A23" s="1" t="s">
        <v>240</v>
      </c>
      <c r="B23" s="56">
        <v>23</v>
      </c>
      <c r="J23" s="58"/>
      <c r="K23" s="59"/>
    </row>
    <row r="24" spans="1:23">
      <c r="A24" s="1" t="s">
        <v>241</v>
      </c>
      <c r="B24" s="56">
        <v>24</v>
      </c>
      <c r="J24" s="58"/>
      <c r="K24" s="59"/>
    </row>
    <row r="25" spans="1:23">
      <c r="A25" s="1" t="s">
        <v>242</v>
      </c>
      <c r="B25" s="56">
        <v>25</v>
      </c>
      <c r="J25" s="58"/>
      <c r="K25" s="59"/>
    </row>
    <row r="26" spans="1:23">
      <c r="A26" s="1" t="s">
        <v>243</v>
      </c>
      <c r="B26" s="56">
        <v>26</v>
      </c>
      <c r="J26" s="58"/>
      <c r="K26" s="60"/>
    </row>
    <row r="27" spans="1:23">
      <c r="A27" s="1" t="s">
        <v>244</v>
      </c>
      <c r="B27" s="56">
        <v>27</v>
      </c>
      <c r="J27" s="58"/>
      <c r="K27" s="60"/>
    </row>
    <row r="28" spans="1:23">
      <c r="A28" s="1" t="s">
        <v>245</v>
      </c>
      <c r="B28" s="56">
        <v>28</v>
      </c>
    </row>
    <row r="29" spans="1:23">
      <c r="A29" s="1" t="s">
        <v>246</v>
      </c>
      <c r="B29" s="56">
        <v>29</v>
      </c>
    </row>
    <row r="30" spans="1:23">
      <c r="A30" s="1" t="s">
        <v>247</v>
      </c>
      <c r="B30" s="56">
        <v>30</v>
      </c>
    </row>
    <row r="31" spans="1:23">
      <c r="A31" s="1" t="s">
        <v>248</v>
      </c>
      <c r="B31" s="56">
        <v>31</v>
      </c>
    </row>
    <row r="32" spans="1:23">
      <c r="A32" s="1" t="s">
        <v>249</v>
      </c>
      <c r="B32" s="56">
        <v>32</v>
      </c>
    </row>
    <row r="33" spans="1:2">
      <c r="A33" s="1" t="s">
        <v>250</v>
      </c>
      <c r="B33" s="56">
        <v>33</v>
      </c>
    </row>
    <row r="34" spans="1:2">
      <c r="A34" s="1" t="s">
        <v>251</v>
      </c>
      <c r="B34" s="56">
        <v>34</v>
      </c>
    </row>
    <row r="35" spans="1:2">
      <c r="A35" s="1" t="s">
        <v>252</v>
      </c>
      <c r="B35" s="56">
        <v>35</v>
      </c>
    </row>
    <row r="36" spans="1:2">
      <c r="A36" s="1" t="s">
        <v>252</v>
      </c>
      <c r="B36" s="56">
        <v>36</v>
      </c>
    </row>
    <row r="37" spans="1:2">
      <c r="A37" s="1" t="s">
        <v>253</v>
      </c>
      <c r="B37" s="56">
        <v>37</v>
      </c>
    </row>
    <row r="38" spans="1:2">
      <c r="A38" s="1" t="s">
        <v>254</v>
      </c>
      <c r="B38" s="56">
        <v>38</v>
      </c>
    </row>
    <row r="39" spans="1:2">
      <c r="A39" s="1" t="s">
        <v>255</v>
      </c>
      <c r="B39" s="56">
        <v>39</v>
      </c>
    </row>
    <row r="40" spans="1:2">
      <c r="A40" s="1" t="s">
        <v>256</v>
      </c>
      <c r="B40" s="56">
        <v>40</v>
      </c>
    </row>
    <row r="41" spans="1:2">
      <c r="A41" s="1" t="s">
        <v>257</v>
      </c>
      <c r="B41" s="56">
        <v>41</v>
      </c>
    </row>
    <row r="42" spans="1:2">
      <c r="A42" s="1" t="s">
        <v>258</v>
      </c>
      <c r="B42" s="56">
        <v>42</v>
      </c>
    </row>
    <row r="43" spans="1:2">
      <c r="A43" s="1" t="s">
        <v>259</v>
      </c>
      <c r="B43" s="56">
        <v>43</v>
      </c>
    </row>
    <row r="44" spans="1:2">
      <c r="A44" s="1" t="s">
        <v>260</v>
      </c>
      <c r="B44" s="56">
        <v>44</v>
      </c>
    </row>
    <row r="45" spans="1:2">
      <c r="A45" s="1" t="s">
        <v>261</v>
      </c>
      <c r="B45" s="56">
        <v>45</v>
      </c>
    </row>
    <row r="46" spans="1:2">
      <c r="A46" s="1" t="s">
        <v>262</v>
      </c>
      <c r="B46" s="56">
        <v>46</v>
      </c>
    </row>
    <row r="47" spans="1:2">
      <c r="A47" s="1" t="s">
        <v>263</v>
      </c>
      <c r="B47" s="56">
        <v>47</v>
      </c>
    </row>
    <row r="48" spans="1:2">
      <c r="A48" s="1" t="s">
        <v>264</v>
      </c>
      <c r="B48" s="56">
        <v>48</v>
      </c>
    </row>
    <row r="49" spans="1:2">
      <c r="A49" s="1" t="s">
        <v>265</v>
      </c>
      <c r="B49" s="56">
        <v>49</v>
      </c>
    </row>
    <row r="50" spans="1:2">
      <c r="A50" s="1" t="s">
        <v>266</v>
      </c>
      <c r="B50" s="56">
        <v>50</v>
      </c>
    </row>
    <row r="51" spans="1:2">
      <c r="A51" s="1" t="s">
        <v>267</v>
      </c>
      <c r="B51" s="56">
        <v>51</v>
      </c>
    </row>
    <row r="52" spans="1:2">
      <c r="A52" s="1" t="s">
        <v>268</v>
      </c>
      <c r="B52" s="56">
        <v>52</v>
      </c>
    </row>
    <row r="53" spans="1:2">
      <c r="A53" s="1" t="s">
        <v>269</v>
      </c>
      <c r="B53" s="56">
        <v>53</v>
      </c>
    </row>
    <row r="54" spans="1:2">
      <c r="A54" s="1" t="s">
        <v>270</v>
      </c>
      <c r="B54" s="56">
        <v>54</v>
      </c>
    </row>
    <row r="55" spans="1:2">
      <c r="A55" s="1" t="s">
        <v>271</v>
      </c>
      <c r="B55" s="56">
        <v>55</v>
      </c>
    </row>
    <row r="56" spans="1:2">
      <c r="A56" s="1" t="s">
        <v>272</v>
      </c>
      <c r="B56" s="56">
        <v>56</v>
      </c>
    </row>
    <row r="57" spans="1:2">
      <c r="A57" s="1" t="s">
        <v>273</v>
      </c>
      <c r="B57" s="56">
        <v>57</v>
      </c>
    </row>
    <row r="58" spans="1:2">
      <c r="A58" s="1" t="s">
        <v>274</v>
      </c>
      <c r="B58" s="56">
        <v>58</v>
      </c>
    </row>
    <row r="59" spans="1:2">
      <c r="A59" s="1" t="s">
        <v>275</v>
      </c>
      <c r="B59" s="56">
        <v>59</v>
      </c>
    </row>
    <row r="60" spans="1:2">
      <c r="A60" s="1" t="s">
        <v>276</v>
      </c>
      <c r="B60" s="56">
        <v>60</v>
      </c>
    </row>
    <row r="61" spans="1:2">
      <c r="A61" s="1" t="s">
        <v>277</v>
      </c>
      <c r="B61" s="56">
        <v>61</v>
      </c>
    </row>
    <row r="62" spans="1:2">
      <c r="A62" s="1" t="s">
        <v>278</v>
      </c>
      <c r="B62" s="56">
        <v>62</v>
      </c>
    </row>
    <row r="63" spans="1:2">
      <c r="A63" s="1" t="s">
        <v>279</v>
      </c>
      <c r="B63" s="56">
        <v>63</v>
      </c>
    </row>
    <row r="64" spans="1:2">
      <c r="A64" s="1" t="s">
        <v>280</v>
      </c>
      <c r="B64" s="56">
        <v>64</v>
      </c>
    </row>
    <row r="65" spans="1:2">
      <c r="A65" s="1" t="s">
        <v>281</v>
      </c>
      <c r="B65" s="56">
        <v>65</v>
      </c>
    </row>
    <row r="66" spans="1:2">
      <c r="A66" s="1" t="s">
        <v>282</v>
      </c>
      <c r="B66" s="56">
        <v>66</v>
      </c>
    </row>
    <row r="67" spans="1:2">
      <c r="A67" s="1" t="s">
        <v>283</v>
      </c>
      <c r="B67" s="56">
        <v>67</v>
      </c>
    </row>
    <row r="68" spans="1:2">
      <c r="A68" s="1" t="s">
        <v>284</v>
      </c>
      <c r="B68" s="56">
        <v>68</v>
      </c>
    </row>
    <row r="69" spans="1:2">
      <c r="A69" s="1" t="s">
        <v>285</v>
      </c>
      <c r="B69" s="56">
        <v>69</v>
      </c>
    </row>
    <row r="70" spans="1:2">
      <c r="A70" s="1" t="s">
        <v>286</v>
      </c>
      <c r="B70" s="56">
        <v>70</v>
      </c>
    </row>
    <row r="71" spans="1:2">
      <c r="A71" s="1" t="s">
        <v>287</v>
      </c>
      <c r="B71" s="56">
        <v>71</v>
      </c>
    </row>
    <row r="72" spans="1:2">
      <c r="A72" s="1" t="s">
        <v>288</v>
      </c>
      <c r="B72" s="56">
        <v>72</v>
      </c>
    </row>
    <row r="73" spans="1:2">
      <c r="A73" s="1" t="s">
        <v>289</v>
      </c>
      <c r="B73" s="56">
        <v>73</v>
      </c>
    </row>
    <row r="74" spans="1:2">
      <c r="A74" s="1" t="s">
        <v>290</v>
      </c>
      <c r="B74" s="56">
        <v>74</v>
      </c>
    </row>
    <row r="75" spans="1:2">
      <c r="A75" s="1" t="s">
        <v>291</v>
      </c>
      <c r="B75" s="56">
        <v>75</v>
      </c>
    </row>
    <row r="76" spans="1:2">
      <c r="A76" s="1" t="s">
        <v>292</v>
      </c>
      <c r="B76" s="56">
        <v>76</v>
      </c>
    </row>
    <row r="77" spans="1:2">
      <c r="A77" s="1" t="s">
        <v>293</v>
      </c>
      <c r="B77" s="56">
        <v>77</v>
      </c>
    </row>
    <row r="78" spans="1:2">
      <c r="A78" s="1" t="s">
        <v>294</v>
      </c>
      <c r="B78" s="56">
        <v>78</v>
      </c>
    </row>
    <row r="79" spans="1:2">
      <c r="A79" s="1" t="s">
        <v>295</v>
      </c>
      <c r="B79" s="56">
        <v>79</v>
      </c>
    </row>
    <row r="80" spans="1:2">
      <c r="A80" s="1" t="s">
        <v>296</v>
      </c>
      <c r="B80" s="56">
        <v>80</v>
      </c>
    </row>
    <row r="81" spans="1:2">
      <c r="A81" s="1" t="s">
        <v>297</v>
      </c>
      <c r="B81" s="56">
        <v>81</v>
      </c>
    </row>
    <row r="82" spans="1:2">
      <c r="A82" s="1" t="s">
        <v>298</v>
      </c>
      <c r="B82" s="56">
        <v>82</v>
      </c>
    </row>
    <row r="83" spans="1:2">
      <c r="A83" s="1" t="s">
        <v>299</v>
      </c>
      <c r="B83" s="56">
        <v>83</v>
      </c>
    </row>
    <row r="84" spans="1:2">
      <c r="A84" s="1" t="s">
        <v>300</v>
      </c>
      <c r="B84" s="56">
        <v>84</v>
      </c>
    </row>
    <row r="85" spans="1:2">
      <c r="A85" s="1" t="s">
        <v>301</v>
      </c>
      <c r="B85" s="56">
        <v>85</v>
      </c>
    </row>
    <row r="86" spans="1:2">
      <c r="A86" s="1" t="s">
        <v>302</v>
      </c>
      <c r="B86" s="56">
        <v>86</v>
      </c>
    </row>
    <row r="87" spans="1:2">
      <c r="A87" s="1" t="s">
        <v>303</v>
      </c>
      <c r="B87" s="56">
        <v>87</v>
      </c>
    </row>
    <row r="88" spans="1:2">
      <c r="A88" s="1" t="s">
        <v>304</v>
      </c>
      <c r="B88" s="56">
        <v>88</v>
      </c>
    </row>
    <row r="89" spans="1:2">
      <c r="A89" s="1" t="s">
        <v>305</v>
      </c>
      <c r="B89" s="56">
        <v>89</v>
      </c>
    </row>
    <row r="90" spans="1:2">
      <c r="A90" s="1" t="s">
        <v>306</v>
      </c>
      <c r="B90" s="56">
        <v>90</v>
      </c>
    </row>
    <row r="91" spans="1:2">
      <c r="A91" s="1" t="s">
        <v>307</v>
      </c>
      <c r="B91" s="56">
        <v>91</v>
      </c>
    </row>
    <row r="92" spans="1:2">
      <c r="A92" s="1" t="s">
        <v>308</v>
      </c>
      <c r="B92" s="56">
        <v>92</v>
      </c>
    </row>
    <row r="93" spans="1:2">
      <c r="A93" s="1" t="s">
        <v>309</v>
      </c>
      <c r="B93" s="56">
        <v>93</v>
      </c>
    </row>
    <row r="94" spans="1:2">
      <c r="A94" s="1" t="s">
        <v>310</v>
      </c>
      <c r="B94" s="56">
        <v>94</v>
      </c>
    </row>
    <row r="95" spans="1:2">
      <c r="A95" s="1" t="s">
        <v>311</v>
      </c>
      <c r="B95" s="56">
        <v>95</v>
      </c>
    </row>
    <row r="96" spans="1:2">
      <c r="A96" s="1" t="s">
        <v>312</v>
      </c>
      <c r="B96" s="56">
        <v>96</v>
      </c>
    </row>
    <row r="97" spans="1:2">
      <c r="A97" s="1" t="s">
        <v>313</v>
      </c>
      <c r="B97" s="56">
        <v>97</v>
      </c>
    </row>
    <row r="98" spans="1:2">
      <c r="A98" s="1" t="s">
        <v>314</v>
      </c>
      <c r="B98" s="56">
        <v>98</v>
      </c>
    </row>
    <row r="99" spans="1:2">
      <c r="A99" s="1" t="s">
        <v>315</v>
      </c>
      <c r="B99" s="56">
        <v>99</v>
      </c>
    </row>
    <row r="100" spans="1:2">
      <c r="A100" s="1" t="s">
        <v>316</v>
      </c>
      <c r="B100" s="56">
        <v>100</v>
      </c>
    </row>
    <row r="101" spans="1:2">
      <c r="A101" s="1" t="s">
        <v>317</v>
      </c>
      <c r="B101" s="56">
        <v>101</v>
      </c>
    </row>
    <row r="102" spans="1:2">
      <c r="A102" s="1" t="s">
        <v>318</v>
      </c>
      <c r="B102" s="56">
        <v>102</v>
      </c>
    </row>
    <row r="103" spans="1:2">
      <c r="A103" s="1" t="s">
        <v>319</v>
      </c>
      <c r="B103" s="56">
        <v>103</v>
      </c>
    </row>
    <row r="104" spans="1:2">
      <c r="A104" s="1" t="s">
        <v>320</v>
      </c>
      <c r="B104" s="56">
        <v>104</v>
      </c>
    </row>
    <row r="105" spans="1:2">
      <c r="A105" s="1" t="s">
        <v>321</v>
      </c>
      <c r="B105" s="56">
        <v>105</v>
      </c>
    </row>
    <row r="106" spans="1:2">
      <c r="A106" s="1" t="s">
        <v>322</v>
      </c>
      <c r="B106" s="56">
        <v>106</v>
      </c>
    </row>
    <row r="107" spans="1:2">
      <c r="A107" s="1" t="s">
        <v>323</v>
      </c>
      <c r="B107" s="56">
        <v>107</v>
      </c>
    </row>
    <row r="108" spans="1:2">
      <c r="A108" s="1" t="s">
        <v>324</v>
      </c>
      <c r="B108" s="56">
        <v>108</v>
      </c>
    </row>
    <row r="109" spans="1:2">
      <c r="A109" s="1" t="s">
        <v>325</v>
      </c>
      <c r="B109" s="56">
        <v>109</v>
      </c>
    </row>
    <row r="110" spans="1:2">
      <c r="A110" s="1" t="s">
        <v>326</v>
      </c>
      <c r="B110" s="56">
        <v>110</v>
      </c>
    </row>
    <row r="111" spans="1:2">
      <c r="A111" s="1" t="s">
        <v>327</v>
      </c>
      <c r="B111" s="56">
        <v>111</v>
      </c>
    </row>
    <row r="112" spans="1:2">
      <c r="A112" s="1" t="s">
        <v>328</v>
      </c>
      <c r="B112" s="56">
        <v>112</v>
      </c>
    </row>
    <row r="113" spans="1:2">
      <c r="A113" s="1" t="s">
        <v>329</v>
      </c>
      <c r="B113" s="56">
        <v>113</v>
      </c>
    </row>
    <row r="114" spans="1:2">
      <c r="A114" s="1" t="s">
        <v>330</v>
      </c>
      <c r="B114" s="56">
        <v>114</v>
      </c>
    </row>
    <row r="115" spans="1:2">
      <c r="A115" s="1" t="s">
        <v>331</v>
      </c>
      <c r="B115" s="56">
        <v>115</v>
      </c>
    </row>
    <row r="116" spans="1:2">
      <c r="A116" s="1" t="s">
        <v>332</v>
      </c>
      <c r="B116" s="56">
        <v>116</v>
      </c>
    </row>
    <row r="117" spans="1:2">
      <c r="A117" s="1" t="s">
        <v>333</v>
      </c>
      <c r="B117" s="56">
        <v>117</v>
      </c>
    </row>
    <row r="118" spans="1:2">
      <c r="A118" s="1" t="s">
        <v>334</v>
      </c>
      <c r="B118" s="56">
        <v>118</v>
      </c>
    </row>
    <row r="119" spans="1:2">
      <c r="A119" s="1" t="s">
        <v>335</v>
      </c>
      <c r="B119" s="56">
        <v>119</v>
      </c>
    </row>
    <row r="120" spans="1:2">
      <c r="A120" s="1" t="s">
        <v>336</v>
      </c>
      <c r="B120" s="56">
        <v>120</v>
      </c>
    </row>
    <row r="121" spans="1:2">
      <c r="A121" s="1" t="s">
        <v>337</v>
      </c>
      <c r="B121" s="56">
        <v>121</v>
      </c>
    </row>
    <row r="122" spans="1:2">
      <c r="A122" s="1" t="s">
        <v>338</v>
      </c>
      <c r="B122" s="56">
        <v>122</v>
      </c>
    </row>
    <row r="123" spans="1:2">
      <c r="A123" s="1" t="s">
        <v>339</v>
      </c>
      <c r="B123" s="56">
        <v>123</v>
      </c>
    </row>
    <row r="124" spans="1:2">
      <c r="A124" s="1" t="s">
        <v>340</v>
      </c>
      <c r="B124" s="56">
        <v>124</v>
      </c>
    </row>
    <row r="125" spans="1:2">
      <c r="A125" s="1" t="s">
        <v>341</v>
      </c>
      <c r="B125" s="56">
        <v>125</v>
      </c>
    </row>
    <row r="126" spans="1:2">
      <c r="A126" s="1" t="s">
        <v>342</v>
      </c>
      <c r="B126" s="56">
        <v>126</v>
      </c>
    </row>
    <row r="127" spans="1:2">
      <c r="A127" s="1" t="s">
        <v>343</v>
      </c>
      <c r="B127" s="56">
        <v>127</v>
      </c>
    </row>
    <row r="128" spans="1:2">
      <c r="A128" s="1" t="s">
        <v>344</v>
      </c>
      <c r="B128" s="56">
        <v>128</v>
      </c>
    </row>
    <row r="129" spans="1:2">
      <c r="A129" s="1" t="s">
        <v>345</v>
      </c>
      <c r="B129" s="56">
        <v>129</v>
      </c>
    </row>
    <row r="130" spans="1:2">
      <c r="A130" s="1" t="s">
        <v>346</v>
      </c>
      <c r="B130" s="56">
        <v>130</v>
      </c>
    </row>
    <row r="131" spans="1:2">
      <c r="A131" s="1" t="s">
        <v>347</v>
      </c>
      <c r="B131" s="56">
        <v>131</v>
      </c>
    </row>
    <row r="132" spans="1:2">
      <c r="A132" s="1" t="s">
        <v>348</v>
      </c>
      <c r="B132" s="56">
        <v>132</v>
      </c>
    </row>
    <row r="133" spans="1:2">
      <c r="A133" s="1" t="s">
        <v>349</v>
      </c>
      <c r="B133" s="56">
        <v>133</v>
      </c>
    </row>
    <row r="134" spans="1:2">
      <c r="A134" s="1" t="s">
        <v>350</v>
      </c>
      <c r="B134" s="56">
        <v>134</v>
      </c>
    </row>
    <row r="135" spans="1:2">
      <c r="A135" s="1" t="s">
        <v>351</v>
      </c>
      <c r="B135" s="56">
        <v>135</v>
      </c>
    </row>
    <row r="136" spans="1:2">
      <c r="A136" s="1" t="s">
        <v>352</v>
      </c>
      <c r="B136" s="56">
        <v>136</v>
      </c>
    </row>
    <row r="137" spans="1:2">
      <c r="A137" s="1" t="s">
        <v>353</v>
      </c>
      <c r="B137" s="56">
        <v>137</v>
      </c>
    </row>
    <row r="138" spans="1:2">
      <c r="A138" s="1" t="s">
        <v>354</v>
      </c>
      <c r="B138" s="56">
        <v>138</v>
      </c>
    </row>
    <row r="139" spans="1:2">
      <c r="A139" s="1" t="s">
        <v>355</v>
      </c>
      <c r="B139" s="56">
        <v>139</v>
      </c>
    </row>
    <row r="140" spans="1:2">
      <c r="A140" s="1" t="s">
        <v>356</v>
      </c>
      <c r="B140" s="56">
        <v>140</v>
      </c>
    </row>
    <row r="141" spans="1:2">
      <c r="A141" s="1" t="s">
        <v>357</v>
      </c>
      <c r="B141" s="56">
        <v>141</v>
      </c>
    </row>
    <row r="142" spans="1:2">
      <c r="A142" s="1" t="s">
        <v>358</v>
      </c>
      <c r="B142" s="56">
        <v>142</v>
      </c>
    </row>
    <row r="143" spans="1:2">
      <c r="A143" s="1" t="s">
        <v>359</v>
      </c>
      <c r="B143" s="56">
        <v>143</v>
      </c>
    </row>
    <row r="144" spans="1:2">
      <c r="A144" s="1" t="s">
        <v>255</v>
      </c>
      <c r="B144" s="56">
        <v>144</v>
      </c>
    </row>
    <row r="145" spans="1:2">
      <c r="A145" s="1" t="s">
        <v>360</v>
      </c>
      <c r="B145" s="56">
        <v>145</v>
      </c>
    </row>
    <row r="146" spans="1:2">
      <c r="A146" s="1" t="s">
        <v>361</v>
      </c>
      <c r="B146" s="56">
        <v>146</v>
      </c>
    </row>
    <row r="147" spans="1:2">
      <c r="A147" s="1" t="s">
        <v>78</v>
      </c>
      <c r="B147" s="56" t="s">
        <v>79</v>
      </c>
    </row>
    <row r="148" spans="1:2">
      <c r="A148" s="1" t="s">
        <v>80</v>
      </c>
      <c r="B148" s="56" t="s">
        <v>81</v>
      </c>
    </row>
    <row r="149" spans="1:2">
      <c r="A149" s="1" t="s">
        <v>82</v>
      </c>
      <c r="B149" s="56" t="s">
        <v>83</v>
      </c>
    </row>
    <row r="150" spans="1:2">
      <c r="A150" s="1" t="s">
        <v>84</v>
      </c>
      <c r="B150" s="56" t="s">
        <v>85</v>
      </c>
    </row>
    <row r="151" spans="1:2">
      <c r="A151" s="1"/>
      <c r="B151" s="56"/>
    </row>
    <row r="152" spans="1:2">
      <c r="A152" s="1" t="s">
        <v>86</v>
      </c>
      <c r="B152" s="56" t="s">
        <v>87</v>
      </c>
    </row>
    <row r="153" spans="1:2">
      <c r="A153" s="1" t="s">
        <v>88</v>
      </c>
      <c r="B153" s="56" t="s">
        <v>89</v>
      </c>
    </row>
    <row r="154" spans="1:2">
      <c r="A154" s="1" t="s">
        <v>90</v>
      </c>
      <c r="B154" s="56" t="s">
        <v>91</v>
      </c>
    </row>
    <row r="155" spans="1:2">
      <c r="A155" s="1" t="s">
        <v>92</v>
      </c>
      <c r="B155" s="56" t="s">
        <v>93</v>
      </c>
    </row>
    <row r="156" spans="1:2">
      <c r="A156" s="1"/>
      <c r="B156" s="56"/>
    </row>
    <row r="157" spans="1:2">
      <c r="A157" s="1" t="s">
        <v>94</v>
      </c>
      <c r="B157" s="56" t="s">
        <v>95</v>
      </c>
    </row>
    <row r="158" spans="1:2">
      <c r="A158" s="1" t="s">
        <v>96</v>
      </c>
      <c r="B158" s="56" t="s">
        <v>97</v>
      </c>
    </row>
    <row r="159" spans="1:2">
      <c r="A159" s="1" t="s">
        <v>98</v>
      </c>
      <c r="B159" s="56" t="s">
        <v>99</v>
      </c>
    </row>
    <row r="160" spans="1:2">
      <c r="A160" s="1" t="s">
        <v>100</v>
      </c>
      <c r="B160" s="56" t="s">
        <v>101</v>
      </c>
    </row>
    <row r="161" spans="1:2">
      <c r="A161" s="1" t="s">
        <v>102</v>
      </c>
      <c r="B161" s="56" t="s">
        <v>103</v>
      </c>
    </row>
    <row r="162" spans="1:2">
      <c r="A162" s="1" t="s">
        <v>104</v>
      </c>
      <c r="B162" s="56" t="s">
        <v>105</v>
      </c>
    </row>
    <row r="163" spans="1:2">
      <c r="A163" s="1"/>
      <c r="B163" s="56"/>
    </row>
    <row r="164" spans="1:2">
      <c r="A164" s="1"/>
      <c r="B164" s="56"/>
    </row>
    <row r="165" spans="1:2">
      <c r="A165" s="1" t="s">
        <v>106</v>
      </c>
      <c r="B165" s="56" t="s">
        <v>107</v>
      </c>
    </row>
    <row r="166" spans="1:2">
      <c r="A166" s="1" t="s">
        <v>108</v>
      </c>
      <c r="B166" s="56" t="s">
        <v>109</v>
      </c>
    </row>
    <row r="167" spans="1:2">
      <c r="A167" s="1" t="s">
        <v>110</v>
      </c>
      <c r="B167" s="56" t="s">
        <v>111</v>
      </c>
    </row>
    <row r="168" spans="1:2">
      <c r="A168" s="1"/>
      <c r="B168" s="56"/>
    </row>
    <row r="169" spans="1:2">
      <c r="A169" s="1" t="s">
        <v>112</v>
      </c>
      <c r="B169" s="56" t="s">
        <v>113</v>
      </c>
    </row>
    <row r="170" spans="1:2">
      <c r="A170" s="1"/>
      <c r="B170" s="56"/>
    </row>
    <row r="171" spans="1:2">
      <c r="A171" s="1" t="s">
        <v>114</v>
      </c>
      <c r="B171" s="56" t="s">
        <v>115</v>
      </c>
    </row>
    <row r="172" spans="1:2">
      <c r="A172" s="1" t="s">
        <v>116</v>
      </c>
      <c r="B172" s="56" t="s">
        <v>117</v>
      </c>
    </row>
    <row r="173" spans="1:2">
      <c r="A173" s="1" t="s">
        <v>118</v>
      </c>
      <c r="B173" s="56" t="s">
        <v>119</v>
      </c>
    </row>
    <row r="174" spans="1:2">
      <c r="A174" s="1"/>
      <c r="B174" s="56"/>
    </row>
    <row r="175" spans="1:2">
      <c r="A175" s="1" t="s">
        <v>120</v>
      </c>
      <c r="B175" s="56" t="s">
        <v>121</v>
      </c>
    </row>
    <row r="176" spans="1:2">
      <c r="A176" s="1" t="s">
        <v>122</v>
      </c>
      <c r="B176" s="56" t="s">
        <v>123</v>
      </c>
    </row>
    <row r="177" spans="1:2">
      <c r="A177" s="1" t="s">
        <v>124</v>
      </c>
      <c r="B177" s="56" t="s">
        <v>125</v>
      </c>
    </row>
    <row r="178" spans="1:2">
      <c r="A178" s="1" t="s">
        <v>126</v>
      </c>
      <c r="B178" s="56" t="s">
        <v>127</v>
      </c>
    </row>
    <row r="179" spans="1:2">
      <c r="A179" s="1" t="s">
        <v>128</v>
      </c>
      <c r="B179" s="56" t="s">
        <v>129</v>
      </c>
    </row>
    <row r="180" spans="1:2">
      <c r="A180" s="1" t="s">
        <v>130</v>
      </c>
      <c r="B180" s="56" t="s">
        <v>131</v>
      </c>
    </row>
    <row r="181" spans="1:2">
      <c r="A181" s="1"/>
      <c r="B181" s="56"/>
    </row>
    <row r="182" spans="1:2">
      <c r="A182" s="1" t="s">
        <v>132</v>
      </c>
      <c r="B182" s="56" t="s">
        <v>133</v>
      </c>
    </row>
    <row r="183" spans="1:2">
      <c r="A183" s="1"/>
      <c r="B183" s="56"/>
    </row>
    <row r="184" spans="1:2">
      <c r="A184" s="1" t="s">
        <v>134</v>
      </c>
      <c r="B184" s="56" t="s">
        <v>135</v>
      </c>
    </row>
    <row r="185" spans="1:2">
      <c r="A185" s="1" t="s">
        <v>136</v>
      </c>
      <c r="B185" s="56" t="s">
        <v>137</v>
      </c>
    </row>
    <row r="186" spans="1:2">
      <c r="A186" s="1" t="s">
        <v>138</v>
      </c>
      <c r="B186" s="56" t="s">
        <v>139</v>
      </c>
    </row>
    <row r="187" spans="1:2">
      <c r="A187" s="1" t="s">
        <v>140</v>
      </c>
      <c r="B187" s="56" t="s">
        <v>141</v>
      </c>
    </row>
    <row r="188" spans="1:2">
      <c r="A188" s="1" t="s">
        <v>142</v>
      </c>
      <c r="B188" s="56" t="s">
        <v>143</v>
      </c>
    </row>
    <row r="189" spans="1:2">
      <c r="A189" s="1" t="s">
        <v>144</v>
      </c>
      <c r="B189" s="56" t="s">
        <v>145</v>
      </c>
    </row>
    <row r="190" spans="1:2">
      <c r="A190" s="1"/>
      <c r="B190" s="56"/>
    </row>
    <row r="191" spans="1:2">
      <c r="A191" s="1"/>
      <c r="B191" s="56"/>
    </row>
    <row r="192" spans="1:2">
      <c r="A192" s="1" t="s">
        <v>146</v>
      </c>
      <c r="B192" s="56" t="s">
        <v>147</v>
      </c>
    </row>
    <row r="193" spans="1:2">
      <c r="A193" s="1" t="s">
        <v>148</v>
      </c>
      <c r="B193" s="56" t="s">
        <v>149</v>
      </c>
    </row>
    <row r="194" spans="1:2">
      <c r="A194" s="1" t="s">
        <v>150</v>
      </c>
      <c r="B194" s="56" t="s">
        <v>151</v>
      </c>
    </row>
    <row r="195" spans="1:2">
      <c r="A195" s="1" t="s">
        <v>152</v>
      </c>
      <c r="B195" s="56" t="s">
        <v>153</v>
      </c>
    </row>
    <row r="196" spans="1:2">
      <c r="A196" s="1" t="s">
        <v>154</v>
      </c>
      <c r="B196" s="56" t="s">
        <v>155</v>
      </c>
    </row>
    <row r="197" spans="1:2">
      <c r="A197" s="1" t="s">
        <v>156</v>
      </c>
      <c r="B197" s="56" t="s">
        <v>157</v>
      </c>
    </row>
    <row r="198" spans="1:2">
      <c r="A198" s="1"/>
      <c r="B198" s="56"/>
    </row>
    <row r="199" spans="1:2">
      <c r="A199" s="1"/>
      <c r="B199" s="56"/>
    </row>
    <row r="200" spans="1:2">
      <c r="A200" s="1"/>
      <c r="B200" s="56"/>
    </row>
    <row r="201" spans="1:2">
      <c r="A201" s="1"/>
      <c r="B201" s="56"/>
    </row>
    <row r="202" spans="1:2">
      <c r="A202" s="1" t="s">
        <v>158</v>
      </c>
      <c r="B202" s="56" t="s">
        <v>159</v>
      </c>
    </row>
    <row r="203" spans="1:2">
      <c r="A203" s="1" t="s">
        <v>160</v>
      </c>
      <c r="B203" s="56" t="s">
        <v>161</v>
      </c>
    </row>
    <row r="204" spans="1:2">
      <c r="A204" s="1" t="s">
        <v>162</v>
      </c>
      <c r="B204" s="56" t="s">
        <v>163</v>
      </c>
    </row>
    <row r="205" spans="1:2">
      <c r="A205" s="62" t="s">
        <v>164</v>
      </c>
      <c r="B205" s="56" t="s">
        <v>165</v>
      </c>
    </row>
    <row r="206" spans="1:2">
      <c r="A206" s="1" t="s">
        <v>166</v>
      </c>
      <c r="B206" s="56" t="s">
        <v>167</v>
      </c>
    </row>
    <row r="207" spans="1:2">
      <c r="A207" s="1" t="s">
        <v>168</v>
      </c>
      <c r="B207" s="56" t="s">
        <v>169</v>
      </c>
    </row>
    <row r="208" spans="1:2">
      <c r="A208" s="1" t="s">
        <v>170</v>
      </c>
      <c r="B208" s="56" t="s">
        <v>171</v>
      </c>
    </row>
    <row r="209" spans="1:2">
      <c r="A209" s="1" t="s">
        <v>172</v>
      </c>
      <c r="B209" s="56" t="s">
        <v>173</v>
      </c>
    </row>
    <row r="210" spans="1:2">
      <c r="A210" s="1" t="s">
        <v>174</v>
      </c>
      <c r="B210" s="56" t="s">
        <v>175</v>
      </c>
    </row>
    <row r="211" spans="1:2">
      <c r="A211" s="1" t="s">
        <v>176</v>
      </c>
      <c r="B211" s="56" t="s">
        <v>177</v>
      </c>
    </row>
    <row r="212" spans="1:2">
      <c r="A212" s="63" t="s">
        <v>178</v>
      </c>
      <c r="B212" s="56" t="s">
        <v>179</v>
      </c>
    </row>
    <row r="213" spans="1:2">
      <c r="A213" s="63" t="s">
        <v>180</v>
      </c>
      <c r="B213" s="56" t="s">
        <v>181</v>
      </c>
    </row>
    <row r="214" spans="1:2">
      <c r="A214" s="63" t="s">
        <v>182</v>
      </c>
      <c r="B214" s="56" t="s">
        <v>183</v>
      </c>
    </row>
  </sheetData>
  <autoFilter ref="A1:B214" xr:uid="{00000000-0009-0000-0000-00000B000000}"/>
  <sortState xmlns:xlrd2="http://schemas.microsoft.com/office/spreadsheetml/2017/richdata2" ref="V1:X12">
    <sortCondition ref="W1:W12"/>
  </sortState>
  <phoneticPr fontId="20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38"/>
  <sheetViews>
    <sheetView topLeftCell="V1" zoomScale="80" zoomScaleNormal="80" workbookViewId="0">
      <selection activeCell="V15" sqref="V15"/>
    </sheetView>
  </sheetViews>
  <sheetFormatPr defaultRowHeight="18.75"/>
  <cols>
    <col min="1" max="1" width="5.625" style="38" bestFit="1" customWidth="1"/>
    <col min="2" max="2" width="9" style="38"/>
    <col min="10" max="10" width="11.25" bestFit="1" customWidth="1"/>
    <col min="11" max="11" width="15.5" bestFit="1" customWidth="1"/>
    <col min="12" max="12" width="13.375" bestFit="1" customWidth="1"/>
    <col min="13" max="13" width="15.5" bestFit="1" customWidth="1"/>
    <col min="15" max="15" width="13.375" bestFit="1" customWidth="1"/>
  </cols>
  <sheetData>
    <row r="1" spans="1:43" s="38" customFormat="1">
      <c r="A1" s="132" t="s">
        <v>25</v>
      </c>
      <c r="B1" s="132" t="s">
        <v>26</v>
      </c>
      <c r="C1" s="133" t="s">
        <v>27</v>
      </c>
      <c r="D1" s="133"/>
      <c r="E1" s="133" t="s">
        <v>28</v>
      </c>
      <c r="F1" s="133"/>
      <c r="G1" s="133" t="s">
        <v>30</v>
      </c>
      <c r="H1" s="133" t="s">
        <v>31</v>
      </c>
      <c r="I1" s="134" t="s">
        <v>63</v>
      </c>
      <c r="J1" s="133" t="s">
        <v>55</v>
      </c>
      <c r="K1" s="133" t="s">
        <v>56</v>
      </c>
      <c r="L1" s="133" t="s">
        <v>57</v>
      </c>
      <c r="M1" s="133" t="s">
        <v>32</v>
      </c>
      <c r="N1" s="133" t="s">
        <v>58</v>
      </c>
      <c r="O1" s="133" t="s">
        <v>59</v>
      </c>
      <c r="P1" s="137" t="s">
        <v>34</v>
      </c>
      <c r="Q1" s="133" t="s">
        <v>58</v>
      </c>
      <c r="R1" s="130" t="s">
        <v>189</v>
      </c>
      <c r="S1" s="130" t="s">
        <v>190</v>
      </c>
      <c r="T1" s="130" t="s">
        <v>191</v>
      </c>
      <c r="U1" s="130" t="s">
        <v>192</v>
      </c>
      <c r="V1" s="65"/>
    </row>
    <row r="2" spans="1:43" s="38" customFormat="1">
      <c r="A2" s="132"/>
      <c r="B2" s="132"/>
      <c r="C2" s="45" t="s">
        <v>35</v>
      </c>
      <c r="D2" s="45" t="s">
        <v>36</v>
      </c>
      <c r="E2" s="45" t="s">
        <v>37</v>
      </c>
      <c r="F2" s="45" t="s">
        <v>38</v>
      </c>
      <c r="G2" s="133"/>
      <c r="H2" s="133"/>
      <c r="I2" s="135"/>
      <c r="J2" s="133"/>
      <c r="K2" s="133"/>
      <c r="L2" s="133"/>
      <c r="M2" s="133"/>
      <c r="N2" s="133"/>
      <c r="O2" s="133"/>
      <c r="P2" s="137"/>
      <c r="Q2" s="133"/>
      <c r="R2" s="131"/>
      <c r="S2" s="131"/>
      <c r="T2" s="131"/>
      <c r="U2" s="131"/>
      <c r="V2" s="65"/>
      <c r="W2" s="38" t="s">
        <v>60</v>
      </c>
      <c r="X2" s="38" t="s">
        <v>61</v>
      </c>
      <c r="Z2" s="136" t="s">
        <v>50</v>
      </c>
      <c r="AA2" s="136"/>
      <c r="AB2" s="136" t="s">
        <v>51</v>
      </c>
      <c r="AC2" s="136"/>
      <c r="AD2" s="136" t="s">
        <v>62</v>
      </c>
      <c r="AE2" s="136"/>
      <c r="AI2" s="136" t="s">
        <v>50</v>
      </c>
      <c r="AJ2" s="136"/>
      <c r="AK2" s="136" t="s">
        <v>51</v>
      </c>
      <c r="AL2" s="136"/>
      <c r="AM2" s="136" t="s">
        <v>62</v>
      </c>
      <c r="AN2" s="136"/>
    </row>
    <row r="3" spans="1:43">
      <c r="A3" s="38">
        <f>入力用!A8</f>
        <v>1</v>
      </c>
      <c r="B3" s="38" t="str">
        <f>IF(入力用!B8="","",入力用!B8)</f>
        <v/>
      </c>
      <c r="C3" t="str">
        <f>IF(W3=0,"",IF(W3=1,入力用!C8&amp;"　　 ",IF(W3=2,入力用!C8&amp;"　",IF(W3=3,入力用!C8,入力用!C8))))</f>
        <v/>
      </c>
      <c r="D3" t="str">
        <f>IF(X3=0,"",IF(X3=1,"　　"&amp;入力用!D8,IF(X3=2,"　"&amp;入力用!D8,IF(X3=3,入力用!D8,入力用!D8))))</f>
        <v/>
      </c>
      <c r="E3" t="str">
        <f>IF(入力用!E8="","",入力用!E8)</f>
        <v/>
      </c>
      <c r="F3" t="str">
        <f>IF(入力用!F8="","",入力用!F8)</f>
        <v/>
      </c>
      <c r="G3" t="str">
        <f>IF(入力用!H8="","",入力用!H8)</f>
        <v/>
      </c>
      <c r="H3" t="str">
        <f>IF(入力用!I8="","",入力用!I8)</f>
        <v/>
      </c>
      <c r="I3" t="e">
        <f>VLOOKUP(H3,'データ '!$G$1:$H$6,2)</f>
        <v>#N/A</v>
      </c>
      <c r="J3" t="e">
        <f>VLOOKUP(入力用!F1,'データ '!$A$1:$B$214,2)</f>
        <v>#N/A</v>
      </c>
      <c r="K3" t="str">
        <f>IF(B3="","",入力用!F1)</f>
        <v/>
      </c>
      <c r="L3" t="str">
        <f>IF(入力用!J8="","",VLOOKUP(入力用!J8,'データ '!$W$1:$X$20,2))</f>
        <v/>
      </c>
      <c r="M3">
        <f>入力用!J8</f>
        <v>0</v>
      </c>
      <c r="N3" t="str">
        <f>IF(M3="","",IF(M3='データ '!$J$22,AH3,IF(M3='データ '!$J$23,AH3,IF(M3='データ '!$J$15,AG3,IF(M3='データ '!$J$16,AG3,IF(M3='データ '!$J$17,AG3,IF(M3='データ '!$J$18,AG3,IF(M3='データ '!$J$20,AG3,AF3))))))))</f>
        <v>00000</v>
      </c>
      <c r="O3" t="str">
        <f>IF(入力用!S8="","",VLOOKUP(入力用!S8,'データ '!$W$1:$X$20,2))</f>
        <v/>
      </c>
      <c r="P3">
        <f>入力用!S8</f>
        <v>0</v>
      </c>
      <c r="Q3" t="str">
        <f>IF(P3="","",IF(P3='データ '!$J$22,AQ3,IF(P3='データ '!$J$23,AQ3,IF(P3='データ '!$J$15,AP3,IF(P3='データ '!$J$16,AP3,IF(P3='データ '!$J$17,AP3,IF(P3='データ '!$J$18,AP3,IF(P3='データ '!$J$20,AP3,AO3))))))))</f>
        <v>00000</v>
      </c>
      <c r="R3" t="str">
        <f>IF(入力用!AB8="〇",入力用!A8,"")</f>
        <v/>
      </c>
      <c r="S3" t="str">
        <f>IF(入力用!AC8="〇",入力用!A8,"")</f>
        <v/>
      </c>
      <c r="T3" t="str">
        <f>IF(入力用!AD8="〇",入力用!A8,"")</f>
        <v/>
      </c>
      <c r="U3" t="str">
        <f>IF(入力用!AE8="〇",入力用!A8,"")</f>
        <v/>
      </c>
      <c r="W3">
        <f>LEN(入力用!C8)</f>
        <v>0</v>
      </c>
      <c r="X3">
        <f>LEN(入力用!D8)</f>
        <v>0</v>
      </c>
      <c r="Z3">
        <f>IF(入力用!K8="",0,IF(入力用!K8=0,0,入力用!K8))</f>
        <v>0</v>
      </c>
      <c r="AA3">
        <f>IF(入力用!L8="",0,IF(入力用!L8=0,0,入力用!L8))</f>
        <v>0</v>
      </c>
      <c r="AB3">
        <f>IF(入力用!N8="",0,IF(入力用!N8=0,0,入力用!N8))</f>
        <v>0</v>
      </c>
      <c r="AC3">
        <f>IF(入力用!O8="",0,IF(入力用!O8=0,0,入力用!O8))</f>
        <v>0</v>
      </c>
      <c r="AD3">
        <f>IF(入力用!Q8="",0,IF(入力用!Q8=0,0,入力用!Q8))</f>
        <v>0</v>
      </c>
      <c r="AE3">
        <f>IF(入力用!R8="",0,IF(入力用!R8=0,0,入力用!R8))</f>
        <v>0</v>
      </c>
      <c r="AF3" t="str">
        <f>"0"&amp;$Z3&amp;$AA3&amp;$AB3&amp;$AC3&amp;$AD3&amp;$AE3</f>
        <v>0000000</v>
      </c>
      <c r="AG3" t="str">
        <f>RIGHT(AF3,5)</f>
        <v>00000</v>
      </c>
      <c r="AH3" t="str">
        <f>LEFT(AF3,5)</f>
        <v>00000</v>
      </c>
      <c r="AI3">
        <f>IF(入力用!T8="",0,IF(入力用!T8=0,0,入力用!T8))</f>
        <v>0</v>
      </c>
      <c r="AJ3">
        <f>IF(入力用!U8="",0,IF(入力用!U8=0,0,入力用!U8))</f>
        <v>0</v>
      </c>
      <c r="AK3">
        <f>IF(入力用!W8="",0,IF(入力用!W8=0,0,入力用!W8))</f>
        <v>0</v>
      </c>
      <c r="AL3">
        <f>IF(入力用!X8="",0,IF(入力用!X8=0,0,入力用!X8))</f>
        <v>0</v>
      </c>
      <c r="AM3">
        <f>IF(入力用!Z8="",0,IF(入力用!Z8=0,0,入力用!Z8))</f>
        <v>0</v>
      </c>
      <c r="AN3">
        <f>IF(入力用!AA8="",0,IF(入力用!AA8=0,0,入力用!AA8))</f>
        <v>0</v>
      </c>
      <c r="AO3" t="str">
        <f>"0"&amp;$AI3&amp;$AJ3&amp;$AK3&amp;$AL3&amp;$AM3&amp;$AN3</f>
        <v>0000000</v>
      </c>
      <c r="AP3" t="str">
        <f>RIGHT(AO3,5)</f>
        <v>00000</v>
      </c>
      <c r="AQ3" t="str">
        <f>LEFT(AO3,5)</f>
        <v>00000</v>
      </c>
    </row>
    <row r="4" spans="1:43">
      <c r="A4" s="38">
        <f>入力用!A9</f>
        <v>2</v>
      </c>
      <c r="B4" s="38" t="str">
        <f>IF(入力用!B9="","",入力用!B9)</f>
        <v/>
      </c>
      <c r="C4" t="str">
        <f>IF(W4=0,"",IF(W4=1,入力用!C9&amp;"　　 ",IF(W4=2,入力用!C9&amp;"　",IF(W4=3,入力用!C9,入力用!C9))))</f>
        <v/>
      </c>
      <c r="D4" t="str">
        <f>IF(X4=0,"",IF(X4=1,"　　"&amp;入力用!D9,IF(X4=2,"　"&amp;入力用!D9,IF(X4=3,入力用!D9,入力用!D9))))</f>
        <v/>
      </c>
      <c r="E4" t="str">
        <f>IF(入力用!E9="","",入力用!E9)</f>
        <v/>
      </c>
      <c r="F4" t="str">
        <f>IF(入力用!F9="","",入力用!F9)</f>
        <v/>
      </c>
      <c r="G4" t="str">
        <f>IF(入力用!H9="","",入力用!H9)</f>
        <v/>
      </c>
      <c r="H4" t="str">
        <f>IF(入力用!I9="","",入力用!I9)</f>
        <v/>
      </c>
      <c r="I4" t="str">
        <f>IF(H4="","",VLOOKUP(H4,'データ '!$G$1:$H$6,2))</f>
        <v/>
      </c>
      <c r="J4" t="str">
        <f>IF(K4="","",VLOOKUP(入力用!F1,'データ '!$A$1:$B$214,2))</f>
        <v/>
      </c>
      <c r="K4" t="str">
        <f>IF(B4="","",入力用!F2)</f>
        <v/>
      </c>
      <c r="L4" t="str">
        <f>IF(入力用!J9="","",VLOOKUP(入力用!J9,'データ '!$W$1:$X$20,2))</f>
        <v/>
      </c>
      <c r="M4" t="str">
        <f>IF(入力用!J9="","",入力用!J9)</f>
        <v/>
      </c>
      <c r="N4" t="str">
        <f>IF(M4="","",IF(M4='データ '!$J$22,AH4,IF(M4='データ '!$J$23,AH4,IF(M4='データ '!$J$15,AG4,IF(M4='データ '!$J$16,AG4,IF(M4='データ '!$J$17,AG4,IF(M4='データ '!$J$18,AG4,IF(M4='データ '!$J$20,AG4,AF4))))))))</f>
        <v/>
      </c>
      <c r="O4" t="str">
        <f>IF(入力用!S9="","",VLOOKUP(入力用!S9,'データ '!$W$1:$X$20,2))</f>
        <v/>
      </c>
      <c r="P4" t="str">
        <f>IF(入力用!S9="","",入力用!S9)</f>
        <v/>
      </c>
      <c r="Q4" t="str">
        <f>IF(P4="","",IF(P4='データ '!$J$22,AQ4,IF(P4='データ '!$J$23,AQ4,IF(P4='データ '!$J$15,AP4,IF(P4='データ '!$J$16,AP4,IF(P4='データ '!$J$17,AP4,IF(P4='データ '!$J$18,AP4,IF(P4='データ '!$J$20,AP4,AO4))))))))</f>
        <v/>
      </c>
      <c r="R4" t="str">
        <f>IF(入力用!AB9="〇",入力用!A9,"")</f>
        <v/>
      </c>
      <c r="S4" t="str">
        <f>IF(入力用!AC9="〇",入力用!A9,"")</f>
        <v/>
      </c>
      <c r="T4" t="str">
        <f>IF(入力用!AD9="〇",入力用!A9,"")</f>
        <v/>
      </c>
      <c r="U4" t="str">
        <f>IF(入力用!AE9="〇",入力用!A9,"")</f>
        <v/>
      </c>
      <c r="W4">
        <f>LEN(入力用!C9)</f>
        <v>0</v>
      </c>
      <c r="X4">
        <f>LEN(入力用!D9)</f>
        <v>0</v>
      </c>
      <c r="Z4">
        <f>IF(入力用!K9="",0,IF(入力用!K9=0,0,入力用!K9))</f>
        <v>0</v>
      </c>
      <c r="AA4">
        <f>IF(入力用!L9="",0,IF(入力用!L9=0,0,入力用!L9))</f>
        <v>0</v>
      </c>
      <c r="AB4">
        <f>IF(入力用!N9="",0,IF(入力用!N9=0,0,入力用!N9))</f>
        <v>0</v>
      </c>
      <c r="AC4">
        <f>IF(入力用!O9="",0,IF(入力用!O9=0,0,入力用!O9))</f>
        <v>0</v>
      </c>
      <c r="AD4">
        <f>IF(入力用!Q9="",0,IF(入力用!Q9=0,0,入力用!Q9))</f>
        <v>0</v>
      </c>
      <c r="AE4">
        <f>IF(入力用!R9="",0,IF(入力用!R9=0,0,入力用!R9))</f>
        <v>0</v>
      </c>
      <c r="AF4" t="str">
        <f t="shared" ref="AF4:AF38" si="0">"0"&amp;$Z4&amp;$AA4&amp;$AB4&amp;$AC4&amp;$AD4&amp;$AE4</f>
        <v>0000000</v>
      </c>
      <c r="AG4" t="str">
        <f t="shared" ref="AG4:AG32" si="1">RIGHT(AF4,5)</f>
        <v>00000</v>
      </c>
      <c r="AH4" t="str">
        <f t="shared" ref="AH4:AH32" si="2">LEFT(AF4,5)</f>
        <v>00000</v>
      </c>
      <c r="AI4">
        <f>IF(入力用!T9="",0,IF(入力用!T9=0,0,入力用!T9))</f>
        <v>0</v>
      </c>
      <c r="AJ4">
        <f>IF(入力用!U9="",0,IF(入力用!U9=0,0,入力用!U9))</f>
        <v>0</v>
      </c>
      <c r="AK4">
        <f>IF(入力用!W9="",0,IF(入力用!W9=0,0,入力用!W9))</f>
        <v>0</v>
      </c>
      <c r="AL4">
        <f>IF(入力用!X9="",0,IF(入力用!X9=0,0,入力用!X9))</f>
        <v>0</v>
      </c>
      <c r="AM4">
        <f>IF(入力用!Z9="",0,IF(入力用!Z9=0,0,入力用!Z9))</f>
        <v>0</v>
      </c>
      <c r="AN4">
        <f>IF(入力用!AA9="",0,IF(入力用!AA9=0,0,入力用!AA9))</f>
        <v>0</v>
      </c>
      <c r="AO4" t="str">
        <f t="shared" ref="AO4:AO38" si="3">"0"&amp;$AI4&amp;$AJ4&amp;$AK4&amp;$AL4&amp;$AM4&amp;$AN4</f>
        <v>0000000</v>
      </c>
      <c r="AP4" t="str">
        <f t="shared" ref="AP4:AP32" si="4">RIGHT(AO4,5)</f>
        <v>00000</v>
      </c>
      <c r="AQ4" t="str">
        <f t="shared" ref="AQ4:AQ32" si="5">LEFT(AO4,5)</f>
        <v>00000</v>
      </c>
    </row>
    <row r="5" spans="1:43">
      <c r="A5" s="38">
        <f>入力用!A10</f>
        <v>3</v>
      </c>
      <c r="B5" s="38" t="str">
        <f>IF(入力用!B10="","",入力用!B10)</f>
        <v/>
      </c>
      <c r="C5" t="str">
        <f>IF(W5=0,"",IF(W5=1,入力用!C10&amp;"　　 ",IF(W5=2,入力用!C10&amp;"　",IF(W5=3,入力用!C10,入力用!C10))))</f>
        <v/>
      </c>
      <c r="D5" t="str">
        <f>IF(X5=0,"",IF(X5=1,"　　"&amp;入力用!D10,IF(X5=2,"　"&amp;入力用!D10,IF(X5=3,入力用!D10,入力用!D10))))</f>
        <v/>
      </c>
      <c r="E5" t="str">
        <f>IF(入力用!E10="","",入力用!E10)</f>
        <v/>
      </c>
      <c r="F5" t="str">
        <f>IF(入力用!F10="","",入力用!F10)</f>
        <v/>
      </c>
      <c r="G5" t="str">
        <f>IF(入力用!H10="","",入力用!H10)</f>
        <v/>
      </c>
      <c r="H5" t="str">
        <f>IF(入力用!I10="","",入力用!I10)</f>
        <v/>
      </c>
      <c r="I5" t="str">
        <f>IF(H5="","",VLOOKUP(H5,'データ '!$G$1:$H$6,2))</f>
        <v/>
      </c>
      <c r="J5" t="str">
        <f>IF(K5="","",VLOOKUP(入力用!F3,'データ '!$A$1:$B$214,2))</f>
        <v/>
      </c>
      <c r="K5" t="str">
        <f>IF(B5="","",入力用!F3)</f>
        <v/>
      </c>
      <c r="L5" t="str">
        <f>IF(入力用!J10="","",VLOOKUP(入力用!J10,'データ '!$W$1:$X$20,2))</f>
        <v/>
      </c>
      <c r="M5" t="str">
        <f>IF(入力用!J10="","",入力用!J10)</f>
        <v/>
      </c>
      <c r="N5" t="str">
        <f>IF(M5="","",IF(M5='データ '!$J$22,AH5,IF(M5='データ '!$J$23,AH5,IF(M5='データ '!$J$15,AG5,IF(M5='データ '!$J$16,AG5,IF(M5='データ '!$J$17,AG5,IF(M5='データ '!$J$18,AG5,IF(M5='データ '!$J$20,AG5,AF5))))))))</f>
        <v/>
      </c>
      <c r="O5" t="str">
        <f>IF(入力用!S10="","",VLOOKUP(入力用!S10,'データ '!$W$1:$X$20,2))</f>
        <v/>
      </c>
      <c r="P5" t="str">
        <f>IF(入力用!S10="","",入力用!S10)</f>
        <v/>
      </c>
      <c r="Q5" t="str">
        <f>IF(P5="","",IF(P5='データ '!$J$22,AQ5,IF(P5='データ '!$J$23,AQ5,IF(P5='データ '!$J$15,AP5,IF(P5='データ '!$J$16,AP5,IF(P5='データ '!$J$17,AP5,IF(P5='データ '!$J$18,AP5,IF(P5='データ '!$J$20,AP5,AO5))))))))</f>
        <v/>
      </c>
      <c r="R5" t="str">
        <f>IF(入力用!AB10="〇",入力用!A10,"")</f>
        <v/>
      </c>
      <c r="S5" t="str">
        <f>IF(入力用!AC10="〇",入力用!A10,"")</f>
        <v/>
      </c>
      <c r="T5" t="str">
        <f>IF(入力用!AD10="〇",入力用!A10,"")</f>
        <v/>
      </c>
      <c r="U5" t="str">
        <f>IF(入力用!AE10="〇",入力用!A10,"")</f>
        <v/>
      </c>
      <c r="W5">
        <f>LEN(入力用!C10)</f>
        <v>0</v>
      </c>
      <c r="X5">
        <f>LEN(入力用!D10)</f>
        <v>0</v>
      </c>
      <c r="Z5">
        <f>IF(入力用!K10="",0,IF(入力用!K10=0,0,入力用!K10))</f>
        <v>0</v>
      </c>
      <c r="AA5">
        <f>IF(入力用!L10="",0,IF(入力用!L10=0,0,入力用!L10))</f>
        <v>0</v>
      </c>
      <c r="AB5">
        <f>IF(入力用!N10="",0,IF(入力用!N10=0,0,入力用!N10))</f>
        <v>0</v>
      </c>
      <c r="AC5">
        <f>IF(入力用!O10="",0,IF(入力用!O10=0,0,入力用!O10))</f>
        <v>0</v>
      </c>
      <c r="AD5">
        <f>IF(入力用!Q10="",0,IF(入力用!Q10=0,0,入力用!Q10))</f>
        <v>0</v>
      </c>
      <c r="AE5">
        <f>IF(入力用!R10="",0,IF(入力用!R10=0,0,入力用!R10))</f>
        <v>0</v>
      </c>
      <c r="AF5" t="str">
        <f t="shared" si="0"/>
        <v>0000000</v>
      </c>
      <c r="AG5" t="str">
        <f t="shared" si="1"/>
        <v>00000</v>
      </c>
      <c r="AH5" t="str">
        <f t="shared" si="2"/>
        <v>00000</v>
      </c>
      <c r="AI5">
        <f>IF(入力用!T10="",0,IF(入力用!T10=0,0,入力用!T10))</f>
        <v>0</v>
      </c>
      <c r="AJ5">
        <f>IF(入力用!U10="",0,IF(入力用!U10=0,0,入力用!U10))</f>
        <v>0</v>
      </c>
      <c r="AK5">
        <f>IF(入力用!W10="",0,IF(入力用!W10=0,0,入力用!W10))</f>
        <v>0</v>
      </c>
      <c r="AL5">
        <f>IF(入力用!X10="",0,IF(入力用!X10=0,0,入力用!X10))</f>
        <v>0</v>
      </c>
      <c r="AM5">
        <f>IF(入力用!Z10="",0,IF(入力用!Z10=0,0,入力用!Z10))</f>
        <v>0</v>
      </c>
      <c r="AN5">
        <f>IF(入力用!AA10="",0,IF(入力用!AA10=0,0,入力用!AA10))</f>
        <v>0</v>
      </c>
      <c r="AO5" t="str">
        <f t="shared" si="3"/>
        <v>0000000</v>
      </c>
      <c r="AP5" t="str">
        <f t="shared" si="4"/>
        <v>00000</v>
      </c>
      <c r="AQ5" t="str">
        <f t="shared" si="5"/>
        <v>00000</v>
      </c>
    </row>
    <row r="6" spans="1:43">
      <c r="A6" s="38">
        <f>入力用!A11</f>
        <v>4</v>
      </c>
      <c r="B6" s="38" t="str">
        <f>IF(入力用!B11="","",入力用!B11)</f>
        <v/>
      </c>
      <c r="C6" t="str">
        <f>IF(W6=0,"",IF(W6=1,入力用!C11&amp;"　　 ",IF(W6=2,入力用!C11&amp;"　",IF(W6=3,入力用!C11,入力用!C11))))</f>
        <v/>
      </c>
      <c r="D6" t="str">
        <f>IF(X6=0,"",IF(X6=1,"　　"&amp;入力用!D11,IF(X6=2,"　"&amp;入力用!D11,IF(X6=3,入力用!D11,入力用!D11))))</f>
        <v/>
      </c>
      <c r="E6" t="str">
        <f>IF(入力用!E11="","",入力用!E11)</f>
        <v/>
      </c>
      <c r="F6" t="str">
        <f>IF(入力用!F11="","",入力用!F11)</f>
        <v/>
      </c>
      <c r="G6" t="str">
        <f>IF(入力用!H11="","",入力用!H11)</f>
        <v/>
      </c>
      <c r="H6" t="str">
        <f>IF(入力用!I11="","",入力用!I11)</f>
        <v/>
      </c>
      <c r="I6" t="str">
        <f>IF(H6="","",VLOOKUP(H6,'データ '!$G$1:$H$6,2))</f>
        <v/>
      </c>
      <c r="J6" t="str">
        <f>IF(K6="","",VLOOKUP(入力用!F4,'データ '!$A$1:$B$214,2))</f>
        <v/>
      </c>
      <c r="K6" t="str">
        <f>IF(B6="","",入力用!F4)</f>
        <v/>
      </c>
      <c r="L6" t="str">
        <f>IF(入力用!J11="","",VLOOKUP(入力用!J11,'データ '!$W$1:$X$20,2))</f>
        <v/>
      </c>
      <c r="M6" t="str">
        <f>IF(入力用!J11="","",入力用!J11)</f>
        <v/>
      </c>
      <c r="N6" t="str">
        <f>IF(M6="","",IF(M6='データ '!$J$22,AH6,IF(M6='データ '!$J$23,AH6,IF(M6='データ '!$J$15,AG6,IF(M6='データ '!$J$16,AG6,IF(M6='データ '!$J$17,AG6,IF(M6='データ '!$J$18,AG6,IF(M6='データ '!$J$20,AG6,AF6))))))))</f>
        <v/>
      </c>
      <c r="O6" t="str">
        <f>IF(入力用!S11="","",VLOOKUP(入力用!S11,'データ '!$W$1:$X$20,2))</f>
        <v/>
      </c>
      <c r="P6" t="str">
        <f>IF(入力用!S11="","",入力用!S11)</f>
        <v/>
      </c>
      <c r="Q6" t="str">
        <f>IF(P6="","",IF(P6='データ '!$J$22,AQ6,IF(P6='データ '!$J$23,AQ6,IF(P6='データ '!$J$15,AP6,IF(P6='データ '!$J$16,AP6,IF(P6='データ '!$J$17,AP6,IF(P6='データ '!$J$18,AP6,IF(P6='データ '!$J$20,AP6,AO6))))))))</f>
        <v/>
      </c>
      <c r="R6" t="str">
        <f>IF(入力用!AB11="〇",入力用!A11,"")</f>
        <v/>
      </c>
      <c r="S6" t="str">
        <f>IF(入力用!AC11="〇",入力用!A11,"")</f>
        <v/>
      </c>
      <c r="T6" t="str">
        <f>IF(入力用!AD11="〇",入力用!A11,"")</f>
        <v/>
      </c>
      <c r="U6" t="str">
        <f>IF(入力用!AE11="〇",入力用!A11,"")</f>
        <v/>
      </c>
      <c r="W6">
        <f>LEN(入力用!C11)</f>
        <v>0</v>
      </c>
      <c r="X6">
        <f>LEN(入力用!D11)</f>
        <v>0</v>
      </c>
      <c r="Z6">
        <f>IF(入力用!K11="",0,IF(入力用!K11=0,0,入力用!K11))</f>
        <v>0</v>
      </c>
      <c r="AA6">
        <f>IF(入力用!L11="",0,IF(入力用!L11=0,0,入力用!L11))</f>
        <v>0</v>
      </c>
      <c r="AB6">
        <f>IF(入力用!N11="",0,IF(入力用!N11=0,0,入力用!N11))</f>
        <v>0</v>
      </c>
      <c r="AC6">
        <f>IF(入力用!O11="",0,IF(入力用!O11=0,0,入力用!O11))</f>
        <v>0</v>
      </c>
      <c r="AD6">
        <f>IF(入力用!Q11="",0,IF(入力用!Q11=0,0,入力用!Q11))</f>
        <v>0</v>
      </c>
      <c r="AE6">
        <f>IF(入力用!R11="",0,IF(入力用!R11=0,0,入力用!R11))</f>
        <v>0</v>
      </c>
      <c r="AF6" t="str">
        <f t="shared" si="0"/>
        <v>0000000</v>
      </c>
      <c r="AG6" t="str">
        <f t="shared" si="1"/>
        <v>00000</v>
      </c>
      <c r="AH6" t="str">
        <f t="shared" si="2"/>
        <v>00000</v>
      </c>
      <c r="AI6">
        <f>IF(入力用!T11="",0,IF(入力用!T11=0,0,入力用!T11))</f>
        <v>0</v>
      </c>
      <c r="AJ6">
        <f>IF(入力用!U11="",0,IF(入力用!U11=0,0,入力用!U11))</f>
        <v>0</v>
      </c>
      <c r="AK6">
        <f>IF(入力用!W11="",0,IF(入力用!W11=0,0,入力用!W11))</f>
        <v>0</v>
      </c>
      <c r="AL6">
        <f>IF(入力用!X11="",0,IF(入力用!X11=0,0,入力用!X11))</f>
        <v>0</v>
      </c>
      <c r="AM6">
        <f>IF(入力用!Z11="",0,IF(入力用!Z11=0,0,入力用!Z11))</f>
        <v>0</v>
      </c>
      <c r="AN6">
        <f>IF(入力用!AA11="",0,IF(入力用!AA11=0,0,入力用!AA11))</f>
        <v>0</v>
      </c>
      <c r="AO6" t="str">
        <f t="shared" si="3"/>
        <v>0000000</v>
      </c>
      <c r="AP6" t="str">
        <f t="shared" si="4"/>
        <v>00000</v>
      </c>
      <c r="AQ6" t="str">
        <f t="shared" si="5"/>
        <v>00000</v>
      </c>
    </row>
    <row r="7" spans="1:43">
      <c r="A7" s="38">
        <f>入力用!A12</f>
        <v>5</v>
      </c>
      <c r="B7" s="38" t="str">
        <f>IF(入力用!B12="","",入力用!B12)</f>
        <v/>
      </c>
      <c r="C7" t="str">
        <f>IF(W7=0,"",IF(W7=1,入力用!C12&amp;"　　 ",IF(W7=2,入力用!C12&amp;"　",IF(W7=3,入力用!C12,入力用!C12))))</f>
        <v/>
      </c>
      <c r="D7" t="str">
        <f>IF(X7=0,"",IF(X7=1,"　　"&amp;入力用!D12,IF(X7=2,"　"&amp;入力用!D12,IF(X7=3,入力用!D12,入力用!D12))))</f>
        <v/>
      </c>
      <c r="E7" t="str">
        <f>IF(入力用!E12="","",入力用!E12)</f>
        <v/>
      </c>
      <c r="F7" t="str">
        <f>IF(入力用!F12="","",入力用!F12)</f>
        <v/>
      </c>
      <c r="G7" t="str">
        <f>IF(入力用!H12="","",入力用!H12)</f>
        <v/>
      </c>
      <c r="H7" t="str">
        <f>IF(入力用!I12="","",入力用!I12)</f>
        <v/>
      </c>
      <c r="I7" t="str">
        <f>IF(H7="","",VLOOKUP(H7,'データ '!$G$1:$H$6,2))</f>
        <v/>
      </c>
      <c r="J7" t="str">
        <f>IF(K7="","",VLOOKUP(入力用!F5,'データ '!$A$1:$B$214,2))</f>
        <v/>
      </c>
      <c r="K7" t="str">
        <f>IF(B7="","",入力用!F5)</f>
        <v/>
      </c>
      <c r="L7" t="str">
        <f>IF(入力用!J12="","",VLOOKUP(入力用!J12,'データ '!$W$1:$X$20,2))</f>
        <v/>
      </c>
      <c r="M7" t="str">
        <f>IF(入力用!J12="","",入力用!J12)</f>
        <v/>
      </c>
      <c r="N7" t="str">
        <f>IF(M7="","",IF(M7='データ '!$J$22,AH7,IF(M7='データ '!$J$23,AH7,IF(M7='データ '!$J$15,AG7,IF(M7='データ '!$J$16,AG7,IF(M7='データ '!$J$17,AG7,IF(M7='データ '!$J$18,AG7,IF(M7='データ '!$J$20,AG7,AF7))))))))</f>
        <v/>
      </c>
      <c r="O7" t="str">
        <f>IF(入力用!S12="","",VLOOKUP(入力用!S12,'データ '!$W$1:$X$20,2))</f>
        <v/>
      </c>
      <c r="P7" t="str">
        <f>IF(入力用!S12="","",入力用!S12)</f>
        <v/>
      </c>
      <c r="Q7" t="str">
        <f>IF(P7="","",IF(P7='データ '!$J$22,AQ7,IF(P7='データ '!$J$23,AQ7,IF(P7='データ '!$J$15,AP7,IF(P7='データ '!$J$16,AP7,IF(P7='データ '!$J$17,AP7,IF(P7='データ '!$J$18,AP7,IF(P7='データ '!$J$20,AP7,AO7))))))))</f>
        <v/>
      </c>
      <c r="R7" t="str">
        <f>IF(入力用!AB12="〇",入力用!A12,"")</f>
        <v/>
      </c>
      <c r="S7" t="str">
        <f>IF(入力用!AC12="〇",入力用!A12,"")</f>
        <v/>
      </c>
      <c r="T7" t="str">
        <f>IF(入力用!AD12="〇",入力用!A12,"")</f>
        <v/>
      </c>
      <c r="U7" t="str">
        <f>IF(入力用!AE12="〇",入力用!A12,"")</f>
        <v/>
      </c>
      <c r="W7">
        <f>LEN(入力用!C12)</f>
        <v>0</v>
      </c>
      <c r="X7">
        <f>LEN(入力用!D12)</f>
        <v>0</v>
      </c>
      <c r="Z7">
        <f>IF(入力用!K12="",0,IF(入力用!K12=0,0,入力用!K12))</f>
        <v>0</v>
      </c>
      <c r="AA7">
        <f>IF(入力用!L12="",0,IF(入力用!L12=0,0,入力用!L12))</f>
        <v>0</v>
      </c>
      <c r="AB7">
        <f>IF(入力用!N12="",0,IF(入力用!N12=0,0,入力用!N12))</f>
        <v>0</v>
      </c>
      <c r="AC7">
        <f>IF(入力用!O12="",0,IF(入力用!O12=0,0,入力用!O12))</f>
        <v>0</v>
      </c>
      <c r="AD7">
        <f>IF(入力用!Q12="",0,IF(入力用!Q12=0,0,入力用!Q12))</f>
        <v>0</v>
      </c>
      <c r="AE7">
        <f>IF(入力用!R12="",0,IF(入力用!R12=0,0,入力用!R12))</f>
        <v>0</v>
      </c>
      <c r="AF7" t="str">
        <f t="shared" si="0"/>
        <v>0000000</v>
      </c>
      <c r="AG7" t="str">
        <f t="shared" si="1"/>
        <v>00000</v>
      </c>
      <c r="AH7" t="str">
        <f t="shared" si="2"/>
        <v>00000</v>
      </c>
      <c r="AI7">
        <f>IF(入力用!T12="",0,IF(入力用!T12=0,0,入力用!T12))</f>
        <v>0</v>
      </c>
      <c r="AJ7">
        <f>IF(入力用!U12="",0,IF(入力用!U12=0,0,入力用!U12))</f>
        <v>0</v>
      </c>
      <c r="AK7">
        <f>IF(入力用!W12="",0,IF(入力用!W12=0,0,入力用!W12))</f>
        <v>0</v>
      </c>
      <c r="AL7">
        <f>IF(入力用!X12="",0,IF(入力用!X12=0,0,入力用!X12))</f>
        <v>0</v>
      </c>
      <c r="AM7">
        <f>IF(入力用!Z12="",0,IF(入力用!Z12=0,0,入力用!Z12))</f>
        <v>0</v>
      </c>
      <c r="AN7">
        <f>IF(入力用!AA12="",0,IF(入力用!AA12=0,0,入力用!AA12))</f>
        <v>0</v>
      </c>
      <c r="AO7" t="str">
        <f t="shared" si="3"/>
        <v>0000000</v>
      </c>
      <c r="AP7" t="str">
        <f t="shared" si="4"/>
        <v>00000</v>
      </c>
      <c r="AQ7" t="str">
        <f t="shared" si="5"/>
        <v>00000</v>
      </c>
    </row>
    <row r="8" spans="1:43">
      <c r="A8" s="38">
        <f>入力用!A13</f>
        <v>6</v>
      </c>
      <c r="B8" s="38" t="str">
        <f>IF(入力用!B13="","",入力用!B13)</f>
        <v/>
      </c>
      <c r="C8" t="str">
        <f>IF(W8=0,"",IF(W8=1,入力用!C13&amp;"　　 ",IF(W8=2,入力用!C13&amp;"　",IF(W8=3,入力用!C13,入力用!C13))))</f>
        <v/>
      </c>
      <c r="D8" t="str">
        <f>IF(X8=0,"",IF(X8=1,"　　"&amp;入力用!D13,IF(X8=2,"　"&amp;入力用!D13,IF(X8=3,入力用!D13,入力用!D13))))</f>
        <v/>
      </c>
      <c r="E8" t="str">
        <f>IF(入力用!E13="","",入力用!E13)</f>
        <v/>
      </c>
      <c r="F8" t="str">
        <f>IF(入力用!F13="","",入力用!F13)</f>
        <v/>
      </c>
      <c r="G8" t="str">
        <f>IF(入力用!H13="","",入力用!H13)</f>
        <v/>
      </c>
      <c r="H8" t="str">
        <f>IF(入力用!I13="","",入力用!I13)</f>
        <v/>
      </c>
      <c r="I8" t="str">
        <f>IF(H8="","",VLOOKUP(H8,'データ '!$G$1:$H$6,2))</f>
        <v/>
      </c>
      <c r="J8" t="str">
        <f>IF(K8="","",VLOOKUP(入力用!F6,'データ '!$A$1:$B$214,2))</f>
        <v/>
      </c>
      <c r="K8" t="str">
        <f>IF(B8="","",入力用!F6)</f>
        <v/>
      </c>
      <c r="L8" t="str">
        <f>IF(入力用!J13="","",VLOOKUP(入力用!J13,'データ '!$W$1:$X$20,2))</f>
        <v/>
      </c>
      <c r="M8" t="str">
        <f>IF(入力用!J13="","",入力用!J13)</f>
        <v/>
      </c>
      <c r="N8" t="str">
        <f>IF(M8="","",IF(M8='データ '!$J$22,AH8,IF(M8='データ '!$J$23,AH8,IF(M8='データ '!$J$15,AG8,IF(M8='データ '!$J$16,AG8,IF(M8='データ '!$J$17,AG8,IF(M8='データ '!$J$18,AG8,IF(M8='データ '!$J$20,AG8,AF8))))))))</f>
        <v/>
      </c>
      <c r="O8" t="str">
        <f>IF(入力用!S13="","",VLOOKUP(入力用!S13,'データ '!$W$1:$X$20,2))</f>
        <v/>
      </c>
      <c r="P8" t="str">
        <f>IF(入力用!S13="","",入力用!S13)</f>
        <v/>
      </c>
      <c r="Q8" t="str">
        <f>IF(P8="","",IF(P8='データ '!$J$22,AQ8,IF(P8='データ '!$J$23,AQ8,IF(P8='データ '!$J$15,AP8,IF(P8='データ '!$J$16,AP8,IF(P8='データ '!$J$17,AP8,IF(P8='データ '!$J$18,AP8,IF(P8='データ '!$J$20,AP8,AO8))))))))</f>
        <v/>
      </c>
      <c r="R8" t="str">
        <f>IF(入力用!AB13="〇",入力用!A13,"")</f>
        <v/>
      </c>
      <c r="S8" t="str">
        <f>IF(入力用!AC13="〇",入力用!A13,"")</f>
        <v/>
      </c>
      <c r="T8" t="str">
        <f>IF(入力用!AD13="〇",入力用!A13,"")</f>
        <v/>
      </c>
      <c r="U8" t="str">
        <f>IF(入力用!AE13="〇",入力用!A13,"")</f>
        <v/>
      </c>
      <c r="W8">
        <f>LEN(入力用!C13)</f>
        <v>0</v>
      </c>
      <c r="X8">
        <f>LEN(入力用!D13)</f>
        <v>0</v>
      </c>
      <c r="Z8">
        <f>IF(入力用!K13="",0,IF(入力用!K13=0,0,入力用!K13))</f>
        <v>0</v>
      </c>
      <c r="AA8">
        <f>IF(入力用!L13="",0,IF(入力用!L13=0,0,入力用!L13))</f>
        <v>0</v>
      </c>
      <c r="AB8">
        <f>IF(入力用!N13="",0,IF(入力用!N13=0,0,入力用!N13))</f>
        <v>0</v>
      </c>
      <c r="AC8">
        <f>IF(入力用!O13="",0,IF(入力用!O13=0,0,入力用!O13))</f>
        <v>0</v>
      </c>
      <c r="AD8">
        <f>IF(入力用!Q13="",0,IF(入力用!Q13=0,0,入力用!Q13))</f>
        <v>0</v>
      </c>
      <c r="AE8">
        <f>IF(入力用!R13="",0,IF(入力用!R13=0,0,入力用!R13))</f>
        <v>0</v>
      </c>
      <c r="AF8" t="str">
        <f t="shared" si="0"/>
        <v>0000000</v>
      </c>
      <c r="AG8" t="str">
        <f t="shared" si="1"/>
        <v>00000</v>
      </c>
      <c r="AH8" t="str">
        <f t="shared" si="2"/>
        <v>00000</v>
      </c>
      <c r="AI8">
        <f>IF(入力用!T13="",0,IF(入力用!T13=0,0,入力用!T13))</f>
        <v>0</v>
      </c>
      <c r="AJ8">
        <f>IF(入力用!U13="",0,IF(入力用!U13=0,0,入力用!U13))</f>
        <v>0</v>
      </c>
      <c r="AK8">
        <f>IF(入力用!W13="",0,IF(入力用!W13=0,0,入力用!W13))</f>
        <v>0</v>
      </c>
      <c r="AL8">
        <f>IF(入力用!X13="",0,IF(入力用!X13=0,0,入力用!X13))</f>
        <v>0</v>
      </c>
      <c r="AM8">
        <f>IF(入力用!Z13="",0,IF(入力用!Z13=0,0,入力用!Z13))</f>
        <v>0</v>
      </c>
      <c r="AN8">
        <f>IF(入力用!AA13="",0,IF(入力用!AA13=0,0,入力用!AA13))</f>
        <v>0</v>
      </c>
      <c r="AO8" t="str">
        <f t="shared" si="3"/>
        <v>0000000</v>
      </c>
      <c r="AP8" t="str">
        <f t="shared" si="4"/>
        <v>00000</v>
      </c>
      <c r="AQ8" t="str">
        <f t="shared" si="5"/>
        <v>00000</v>
      </c>
    </row>
    <row r="9" spans="1:43">
      <c r="A9" s="38">
        <f>入力用!A14</f>
        <v>7</v>
      </c>
      <c r="B9" s="38" t="str">
        <f>IF(入力用!B14="","",入力用!B14)</f>
        <v/>
      </c>
      <c r="C9" t="str">
        <f>IF(W9=0,"",IF(W9=1,入力用!C14&amp;"　　 ",IF(W9=2,入力用!C14&amp;"　",IF(W9=3,入力用!C14,入力用!C14))))</f>
        <v/>
      </c>
      <c r="D9" t="str">
        <f>IF(X9=0,"",IF(X9=1,"　　"&amp;入力用!D14,IF(X9=2,"　"&amp;入力用!D14,IF(X9=3,入力用!D14,入力用!D14))))</f>
        <v/>
      </c>
      <c r="E9" t="str">
        <f>IF(入力用!E14="","",入力用!E14)</f>
        <v/>
      </c>
      <c r="F9" t="str">
        <f>IF(入力用!F14="","",入力用!F14)</f>
        <v/>
      </c>
      <c r="G9" t="str">
        <f>IF(入力用!H14="","",入力用!H14)</f>
        <v/>
      </c>
      <c r="H9" t="str">
        <f>IF(入力用!I14="","",入力用!I14)</f>
        <v/>
      </c>
      <c r="I9" t="str">
        <f>IF(H9="","",VLOOKUP(H9,'データ '!$G$1:$H$6,2))</f>
        <v/>
      </c>
      <c r="J9" t="str">
        <f>IF(K9="","",VLOOKUP(入力用!F7,'データ '!$A$1:$B$214,2))</f>
        <v/>
      </c>
      <c r="K9" t="str">
        <f>IF(B9="","",入力用!F7)</f>
        <v/>
      </c>
      <c r="L9" t="str">
        <f>IF(入力用!J14="","",VLOOKUP(入力用!J14,'データ '!$W$1:$X$20,2))</f>
        <v/>
      </c>
      <c r="M9" t="str">
        <f>IF(入力用!J14="","",入力用!J14)</f>
        <v/>
      </c>
      <c r="N9" t="str">
        <f>IF(M9="","",IF(M9='データ '!$J$22,AH9,IF(M9='データ '!$J$23,AH9,IF(M9='データ '!$J$15,AG9,IF(M9='データ '!$J$16,AG9,IF(M9='データ '!$J$17,AG9,IF(M9='データ '!$J$18,AG9,IF(M9='データ '!$J$20,AG9,AF9))))))))</f>
        <v/>
      </c>
      <c r="O9" t="str">
        <f>IF(入力用!S14="","",VLOOKUP(入力用!S14,'データ '!$W$1:$X$20,2))</f>
        <v/>
      </c>
      <c r="P9" t="str">
        <f>IF(入力用!S14="","",入力用!S14)</f>
        <v/>
      </c>
      <c r="Q9" t="str">
        <f>IF(P9="","",IF(P9='データ '!$J$22,AQ9,IF(P9='データ '!$J$23,AQ9,IF(P9='データ '!$J$15,AP9,IF(P9='データ '!$J$16,AP9,IF(P9='データ '!$J$17,AP9,IF(P9='データ '!$J$18,AP9,IF(P9='データ '!$J$20,AP9,AO9))))))))</f>
        <v/>
      </c>
      <c r="R9" t="str">
        <f>IF(入力用!AB14="〇",入力用!A14,"")</f>
        <v/>
      </c>
      <c r="S9" t="str">
        <f>IF(入力用!AC14="〇",入力用!A14,"")</f>
        <v/>
      </c>
      <c r="T9" t="str">
        <f>IF(入力用!AD14="〇",入力用!A14,"")</f>
        <v/>
      </c>
      <c r="U9" t="str">
        <f>IF(入力用!AE14="〇",入力用!A14,"")</f>
        <v/>
      </c>
      <c r="W9">
        <f>LEN(入力用!C14)</f>
        <v>0</v>
      </c>
      <c r="X9">
        <f>LEN(入力用!D14)</f>
        <v>0</v>
      </c>
      <c r="Z9">
        <f>IF(入力用!K14="",0,IF(入力用!K14=0,0,入力用!K14))</f>
        <v>0</v>
      </c>
      <c r="AA9">
        <f>IF(入力用!L14="",0,IF(入力用!L14=0,0,入力用!L14))</f>
        <v>0</v>
      </c>
      <c r="AB9">
        <f>IF(入力用!N14="",0,IF(入力用!N14=0,0,入力用!N14))</f>
        <v>0</v>
      </c>
      <c r="AC9">
        <f>IF(入力用!O14="",0,IF(入力用!O14=0,0,入力用!O14))</f>
        <v>0</v>
      </c>
      <c r="AD9">
        <f>IF(入力用!Q14="",0,IF(入力用!Q14=0,0,入力用!Q14))</f>
        <v>0</v>
      </c>
      <c r="AE9">
        <f>IF(入力用!R14="",0,IF(入力用!R14=0,0,入力用!R14))</f>
        <v>0</v>
      </c>
      <c r="AF9" t="str">
        <f t="shared" si="0"/>
        <v>0000000</v>
      </c>
      <c r="AG9" t="str">
        <f t="shared" si="1"/>
        <v>00000</v>
      </c>
      <c r="AH9" t="str">
        <f t="shared" si="2"/>
        <v>00000</v>
      </c>
      <c r="AI9">
        <f>IF(入力用!T14="",0,IF(入力用!T14=0,0,入力用!T14))</f>
        <v>0</v>
      </c>
      <c r="AJ9">
        <f>IF(入力用!U14="",0,IF(入力用!U14=0,0,入力用!U14))</f>
        <v>0</v>
      </c>
      <c r="AK9">
        <f>IF(入力用!W14="",0,IF(入力用!W14=0,0,入力用!W14))</f>
        <v>0</v>
      </c>
      <c r="AL9">
        <f>IF(入力用!X14="",0,IF(入力用!X14=0,0,入力用!X14))</f>
        <v>0</v>
      </c>
      <c r="AM9">
        <f>IF(入力用!Z14="",0,IF(入力用!Z14=0,0,入力用!Z14))</f>
        <v>0</v>
      </c>
      <c r="AN9">
        <f>IF(入力用!AA14="",0,IF(入力用!AA14=0,0,入力用!AA14))</f>
        <v>0</v>
      </c>
      <c r="AO9" t="str">
        <f t="shared" si="3"/>
        <v>0000000</v>
      </c>
      <c r="AP9" t="str">
        <f t="shared" si="4"/>
        <v>00000</v>
      </c>
      <c r="AQ9" t="str">
        <f t="shared" si="5"/>
        <v>00000</v>
      </c>
    </row>
    <row r="10" spans="1:43">
      <c r="A10" s="38">
        <f>入力用!A15</f>
        <v>8</v>
      </c>
      <c r="B10" s="38" t="str">
        <f>IF(入力用!B15="","",入力用!B15)</f>
        <v/>
      </c>
      <c r="C10" t="str">
        <f>IF(W10=0,"",IF(W10=1,入力用!C15&amp;"　　 ",IF(W10=2,入力用!C15&amp;"　",IF(W10=3,入力用!C15,入力用!C15))))</f>
        <v/>
      </c>
      <c r="D10" t="str">
        <f>IF(X10=0,"",IF(X10=1,"　　"&amp;入力用!D15,IF(X10=2,"　"&amp;入力用!D15,IF(X10=3,入力用!D15,入力用!D15))))</f>
        <v/>
      </c>
      <c r="E10" t="str">
        <f>IF(入力用!E15="","",入力用!E15)</f>
        <v/>
      </c>
      <c r="F10" t="str">
        <f>IF(入力用!F15="","",入力用!F15)</f>
        <v/>
      </c>
      <c r="G10" t="str">
        <f>IF(入力用!H15="","",入力用!H15)</f>
        <v/>
      </c>
      <c r="H10" t="str">
        <f>IF(入力用!I15="","",入力用!I15)</f>
        <v/>
      </c>
      <c r="I10" t="str">
        <f>IF(H10="","",VLOOKUP(H10,'データ '!$G$1:$H$6,2))</f>
        <v/>
      </c>
      <c r="J10" t="str">
        <f>IF(K10="","",VLOOKUP(入力用!F8,'データ '!$A$1:$B$214,2))</f>
        <v/>
      </c>
      <c r="K10" t="str">
        <f>IF(B10="","",入力用!F8)</f>
        <v/>
      </c>
      <c r="L10" t="str">
        <f>IF(入力用!J15="","",VLOOKUP(入力用!J15,'データ '!$W$1:$X$20,2))</f>
        <v/>
      </c>
      <c r="M10" t="str">
        <f>IF(入力用!J15="","",入力用!J15)</f>
        <v/>
      </c>
      <c r="N10" t="str">
        <f>IF(M10="","",IF(M10='データ '!$J$22,AH10,IF(M10='データ '!$J$23,AH10,IF(M10='データ '!$J$15,AG10,IF(M10='データ '!$J$16,AG10,IF(M10='データ '!$J$17,AG10,IF(M10='データ '!$J$18,AG10,IF(M10='データ '!$J$20,AG10,AF10))))))))</f>
        <v/>
      </c>
      <c r="O10" t="str">
        <f>IF(入力用!S15="","",VLOOKUP(入力用!S15,'データ '!$W$1:$X$20,2))</f>
        <v/>
      </c>
      <c r="P10" t="str">
        <f>IF(入力用!S15="","",入力用!S15)</f>
        <v/>
      </c>
      <c r="Q10" t="str">
        <f>IF(P10="","",IF(P10='データ '!$J$22,AQ10,IF(P10='データ '!$J$23,AQ10,IF(P10='データ '!$J$15,AP10,IF(P10='データ '!$J$16,AP10,IF(P10='データ '!$J$17,AP10,IF(P10='データ '!$J$18,AP10,IF(P10='データ '!$J$20,AP10,AO10))))))))</f>
        <v/>
      </c>
      <c r="R10" t="str">
        <f>IF(入力用!AB15="〇",入力用!A15,"")</f>
        <v/>
      </c>
      <c r="S10" t="str">
        <f>IF(入力用!AC15="〇",入力用!A15,"")</f>
        <v/>
      </c>
      <c r="T10" t="str">
        <f>IF(入力用!AD15="〇",入力用!A15,"")</f>
        <v/>
      </c>
      <c r="U10" t="str">
        <f>IF(入力用!AE15="〇",入力用!A15,"")</f>
        <v/>
      </c>
      <c r="W10">
        <f>LEN(入力用!C15)</f>
        <v>0</v>
      </c>
      <c r="X10">
        <f>LEN(入力用!D15)</f>
        <v>0</v>
      </c>
      <c r="Z10">
        <f>IF(入力用!K15="",0,IF(入力用!K15=0,0,入力用!K15))</f>
        <v>0</v>
      </c>
      <c r="AA10">
        <f>IF(入力用!L15="",0,IF(入力用!L15=0,0,入力用!L15))</f>
        <v>0</v>
      </c>
      <c r="AB10">
        <f>IF(入力用!N15="",0,IF(入力用!N15=0,0,入力用!N15))</f>
        <v>0</v>
      </c>
      <c r="AC10">
        <f>IF(入力用!O15="",0,IF(入力用!O15=0,0,入力用!O15))</f>
        <v>0</v>
      </c>
      <c r="AD10">
        <f>IF(入力用!Q15="",0,IF(入力用!Q15=0,0,入力用!Q15))</f>
        <v>0</v>
      </c>
      <c r="AE10">
        <f>IF(入力用!R15="",0,IF(入力用!R15=0,0,入力用!R15))</f>
        <v>0</v>
      </c>
      <c r="AF10" t="str">
        <f t="shared" si="0"/>
        <v>0000000</v>
      </c>
      <c r="AG10" t="str">
        <f t="shared" si="1"/>
        <v>00000</v>
      </c>
      <c r="AH10" t="str">
        <f t="shared" si="2"/>
        <v>00000</v>
      </c>
      <c r="AI10">
        <f>IF(入力用!T15="",0,IF(入力用!T15=0,0,入力用!T15))</f>
        <v>0</v>
      </c>
      <c r="AJ10">
        <f>IF(入力用!U15="",0,IF(入力用!U15=0,0,入力用!U15))</f>
        <v>0</v>
      </c>
      <c r="AK10">
        <f>IF(入力用!W15="",0,IF(入力用!W15=0,0,入力用!W15))</f>
        <v>0</v>
      </c>
      <c r="AL10">
        <f>IF(入力用!X15="",0,IF(入力用!X15=0,0,入力用!X15))</f>
        <v>0</v>
      </c>
      <c r="AM10">
        <f>IF(入力用!Z15="",0,IF(入力用!Z15=0,0,入力用!Z15))</f>
        <v>0</v>
      </c>
      <c r="AN10">
        <f>IF(入力用!AA15="",0,IF(入力用!AA15=0,0,入力用!AA15))</f>
        <v>0</v>
      </c>
      <c r="AO10" t="str">
        <f t="shared" si="3"/>
        <v>0000000</v>
      </c>
      <c r="AP10" t="str">
        <f t="shared" si="4"/>
        <v>00000</v>
      </c>
      <c r="AQ10" t="str">
        <f t="shared" si="5"/>
        <v>00000</v>
      </c>
    </row>
    <row r="11" spans="1:43">
      <c r="A11" s="38">
        <f>入力用!A16</f>
        <v>9</v>
      </c>
      <c r="B11" s="38" t="str">
        <f>IF(入力用!B16="","",入力用!B16)</f>
        <v/>
      </c>
      <c r="C11" t="str">
        <f>IF(W11=0,"",IF(W11=1,入力用!C16&amp;"　　 ",IF(W11=2,入力用!C16&amp;"　",IF(W11=3,入力用!C16,入力用!C16))))</f>
        <v/>
      </c>
      <c r="D11" t="str">
        <f>IF(X11=0,"",IF(X11=1,"　　"&amp;入力用!D16,IF(X11=2,"　"&amp;入力用!D16,IF(X11=3,入力用!D16,入力用!D16))))</f>
        <v/>
      </c>
      <c r="E11" t="str">
        <f>IF(入力用!E16="","",入力用!E16)</f>
        <v/>
      </c>
      <c r="F11" t="str">
        <f>IF(入力用!F16="","",入力用!F16)</f>
        <v/>
      </c>
      <c r="G11" t="str">
        <f>IF(入力用!H16="","",入力用!H16)</f>
        <v/>
      </c>
      <c r="H11" t="str">
        <f>IF(入力用!I16="","",入力用!I16)</f>
        <v/>
      </c>
      <c r="I11" t="str">
        <f>IF(H11="","",VLOOKUP(H11,'データ '!$G$1:$H$6,2))</f>
        <v/>
      </c>
      <c r="J11" t="str">
        <f>IF(K11="","",VLOOKUP(入力用!F9,'データ '!$A$1:$B$214,2))</f>
        <v/>
      </c>
      <c r="K11" t="str">
        <f>IF(B11="","",入力用!F9)</f>
        <v/>
      </c>
      <c r="L11" t="str">
        <f>IF(入力用!J16="","",VLOOKUP(入力用!J16,'データ '!$W$1:$X$20,2))</f>
        <v/>
      </c>
      <c r="M11" t="str">
        <f>IF(入力用!J16="","",入力用!J16)</f>
        <v/>
      </c>
      <c r="N11" t="str">
        <f>IF(M11="","",IF(M11='データ '!$J$22,AH11,IF(M11='データ '!$J$23,AH11,IF(M11='データ '!$J$15,AG11,IF(M11='データ '!$J$16,AG11,IF(M11='データ '!$J$17,AG11,IF(M11='データ '!$J$18,AG11,IF(M11='データ '!$J$20,AG11,AF11))))))))</f>
        <v/>
      </c>
      <c r="O11" t="str">
        <f>IF(入力用!S16="","",VLOOKUP(入力用!S16,'データ '!$W$1:$X$20,2))</f>
        <v/>
      </c>
      <c r="P11" t="str">
        <f>IF(入力用!S16="","",入力用!S16)</f>
        <v/>
      </c>
      <c r="Q11" t="str">
        <f>IF(P11="","",IF(P11='データ '!$J$22,AQ11,IF(P11='データ '!$J$23,AQ11,IF(P11='データ '!$J$15,AP11,IF(P11='データ '!$J$16,AP11,IF(P11='データ '!$J$17,AP11,IF(P11='データ '!$J$18,AP11,IF(P11='データ '!$J$20,AP11,AO11))))))))</f>
        <v/>
      </c>
      <c r="R11" t="str">
        <f>IF(入力用!AB16="〇",入力用!A16,"")</f>
        <v/>
      </c>
      <c r="S11" t="str">
        <f>IF(入力用!AC16="〇",入力用!A16,"")</f>
        <v/>
      </c>
      <c r="T11" t="str">
        <f>IF(入力用!AD16="〇",入力用!A16,"")</f>
        <v/>
      </c>
      <c r="U11" t="str">
        <f>IF(入力用!AE16="〇",入力用!A16,"")</f>
        <v/>
      </c>
      <c r="W11">
        <f>LEN(入力用!C16)</f>
        <v>0</v>
      </c>
      <c r="X11">
        <f>LEN(入力用!D16)</f>
        <v>0</v>
      </c>
      <c r="Z11">
        <f>IF(入力用!K16="",0,IF(入力用!K16=0,0,入力用!K16))</f>
        <v>0</v>
      </c>
      <c r="AA11">
        <f>IF(入力用!L16="",0,IF(入力用!L16=0,0,入力用!L16))</f>
        <v>0</v>
      </c>
      <c r="AB11">
        <f>IF(入力用!N16="",0,IF(入力用!N16=0,0,入力用!N16))</f>
        <v>0</v>
      </c>
      <c r="AC11">
        <f>IF(入力用!O16="",0,IF(入力用!O16=0,0,入力用!O16))</f>
        <v>0</v>
      </c>
      <c r="AD11">
        <f>IF(入力用!Q16="",0,IF(入力用!Q16=0,0,入力用!Q16))</f>
        <v>0</v>
      </c>
      <c r="AE11">
        <f>IF(入力用!R16="",0,IF(入力用!R16=0,0,入力用!R16))</f>
        <v>0</v>
      </c>
      <c r="AF11" t="str">
        <f t="shared" si="0"/>
        <v>0000000</v>
      </c>
      <c r="AG11" t="str">
        <f t="shared" si="1"/>
        <v>00000</v>
      </c>
      <c r="AH11" t="str">
        <f t="shared" si="2"/>
        <v>00000</v>
      </c>
      <c r="AI11">
        <f>IF(入力用!T16="",0,IF(入力用!T16=0,0,入力用!T16))</f>
        <v>0</v>
      </c>
      <c r="AJ11">
        <f>IF(入力用!U16="",0,IF(入力用!U16=0,0,入力用!U16))</f>
        <v>0</v>
      </c>
      <c r="AK11">
        <f>IF(入力用!W16="",0,IF(入力用!W16=0,0,入力用!W16))</f>
        <v>0</v>
      </c>
      <c r="AL11">
        <f>IF(入力用!X16="",0,IF(入力用!X16=0,0,入力用!X16))</f>
        <v>0</v>
      </c>
      <c r="AM11">
        <f>IF(入力用!Z16="",0,IF(入力用!Z16=0,0,入力用!Z16))</f>
        <v>0</v>
      </c>
      <c r="AN11">
        <f>IF(入力用!AA16="",0,IF(入力用!AA16=0,0,入力用!AA16))</f>
        <v>0</v>
      </c>
      <c r="AO11" t="str">
        <f t="shared" si="3"/>
        <v>0000000</v>
      </c>
      <c r="AP11" t="str">
        <f t="shared" si="4"/>
        <v>00000</v>
      </c>
      <c r="AQ11" t="str">
        <f t="shared" si="5"/>
        <v>00000</v>
      </c>
    </row>
    <row r="12" spans="1:43">
      <c r="A12" s="38">
        <f>入力用!A17</f>
        <v>10</v>
      </c>
      <c r="B12" s="38" t="str">
        <f>IF(入力用!B17="","",入力用!B17)</f>
        <v/>
      </c>
      <c r="C12" t="str">
        <f>IF(W12=0,"",IF(W12=1,入力用!C17&amp;"　　 ",IF(W12=2,入力用!C17&amp;"　",IF(W12=3,入力用!C17,入力用!C17))))</f>
        <v/>
      </c>
      <c r="D12" t="str">
        <f>IF(X12=0,"",IF(X12=1,"　　"&amp;入力用!D17,IF(X12=2,"　"&amp;入力用!D17,IF(X12=3,入力用!D17,入力用!D17))))</f>
        <v/>
      </c>
      <c r="E12" t="str">
        <f>IF(入力用!E17="","",入力用!E17)</f>
        <v/>
      </c>
      <c r="F12" t="str">
        <f>IF(入力用!F17="","",入力用!F17)</f>
        <v/>
      </c>
      <c r="G12" t="str">
        <f>IF(入力用!H17="","",入力用!H17)</f>
        <v/>
      </c>
      <c r="H12" t="str">
        <f>IF(入力用!I17="","",入力用!I17)</f>
        <v/>
      </c>
      <c r="I12" t="str">
        <f>IF(H12="","",VLOOKUP(H12,'データ '!$G$1:$H$6,2))</f>
        <v/>
      </c>
      <c r="J12" t="str">
        <f>IF(K12="","",VLOOKUP(入力用!F10,'データ '!$A$1:$B$214,2))</f>
        <v/>
      </c>
      <c r="K12" t="str">
        <f>IF(B12="","",入力用!F10)</f>
        <v/>
      </c>
      <c r="L12" t="str">
        <f>IF(入力用!J17="","",VLOOKUP(入力用!J17,'データ '!$W$1:$X$20,2))</f>
        <v/>
      </c>
      <c r="M12" t="str">
        <f>IF(入力用!J17="","",入力用!J17)</f>
        <v/>
      </c>
      <c r="N12" t="str">
        <f>IF(M12="","",IF(M12='データ '!$J$22,AH12,IF(M12='データ '!$J$23,AH12,IF(M12='データ '!$J$15,AG12,IF(M12='データ '!$J$16,AG12,IF(M12='データ '!$J$17,AG12,IF(M12='データ '!$J$18,AG12,IF(M12='データ '!$J$20,AG12,AF12))))))))</f>
        <v/>
      </c>
      <c r="O12" t="str">
        <f>IF(入力用!S17="","",VLOOKUP(入力用!S17,'データ '!$W$1:$X$20,2))</f>
        <v/>
      </c>
      <c r="P12" t="str">
        <f>IF(入力用!S17="","",入力用!S17)</f>
        <v/>
      </c>
      <c r="Q12" t="str">
        <f>IF(P12="","",IF(P12='データ '!$J$22,AQ12,IF(P12='データ '!$J$23,AQ12,IF(P12='データ '!$J$15,AP12,IF(P12='データ '!$J$16,AP12,IF(P12='データ '!$J$17,AP12,IF(P12='データ '!$J$18,AP12,IF(P12='データ '!$J$20,AP12,AO12))))))))</f>
        <v/>
      </c>
      <c r="R12" t="str">
        <f>IF(入力用!AB17="〇",入力用!A17,"")</f>
        <v/>
      </c>
      <c r="S12" t="str">
        <f>IF(入力用!AC17="〇",入力用!A17,"")</f>
        <v/>
      </c>
      <c r="T12" t="str">
        <f>IF(入力用!AD17="〇",入力用!A17,"")</f>
        <v/>
      </c>
      <c r="U12" t="str">
        <f>IF(入力用!AE17="〇",入力用!A17,"")</f>
        <v/>
      </c>
      <c r="W12">
        <f>LEN(入力用!C17)</f>
        <v>0</v>
      </c>
      <c r="X12">
        <f>LEN(入力用!D17)</f>
        <v>0</v>
      </c>
      <c r="Z12">
        <f>IF(入力用!K17="",0,IF(入力用!K17=0,0,入力用!K17))</f>
        <v>0</v>
      </c>
      <c r="AA12">
        <f>IF(入力用!L17="",0,IF(入力用!L17=0,0,入力用!L17))</f>
        <v>0</v>
      </c>
      <c r="AB12">
        <f>IF(入力用!N17="",0,IF(入力用!N17=0,0,入力用!N17))</f>
        <v>0</v>
      </c>
      <c r="AC12">
        <f>IF(入力用!O17="",0,IF(入力用!O17=0,0,入力用!O17))</f>
        <v>0</v>
      </c>
      <c r="AD12">
        <f>IF(入力用!Q17="",0,IF(入力用!Q17=0,0,入力用!Q17))</f>
        <v>0</v>
      </c>
      <c r="AE12">
        <f>IF(入力用!R17="",0,IF(入力用!R17=0,0,入力用!R17))</f>
        <v>0</v>
      </c>
      <c r="AF12" t="str">
        <f t="shared" si="0"/>
        <v>0000000</v>
      </c>
      <c r="AG12" t="str">
        <f t="shared" si="1"/>
        <v>00000</v>
      </c>
      <c r="AH12" t="str">
        <f t="shared" si="2"/>
        <v>00000</v>
      </c>
      <c r="AI12">
        <f>IF(入力用!T17="",0,IF(入力用!T17=0,0,入力用!T17))</f>
        <v>0</v>
      </c>
      <c r="AJ12">
        <f>IF(入力用!U17="",0,IF(入力用!U17=0,0,入力用!U17))</f>
        <v>0</v>
      </c>
      <c r="AK12">
        <f>IF(入力用!W17="",0,IF(入力用!W17=0,0,入力用!W17))</f>
        <v>0</v>
      </c>
      <c r="AL12">
        <f>IF(入力用!X17="",0,IF(入力用!X17=0,0,入力用!X17))</f>
        <v>0</v>
      </c>
      <c r="AM12">
        <f>IF(入力用!Z17="",0,IF(入力用!Z17=0,0,入力用!Z17))</f>
        <v>0</v>
      </c>
      <c r="AN12">
        <f>IF(入力用!AA17="",0,IF(入力用!AA17=0,0,入力用!AA17))</f>
        <v>0</v>
      </c>
      <c r="AO12" t="str">
        <f t="shared" si="3"/>
        <v>0000000</v>
      </c>
      <c r="AP12" t="str">
        <f t="shared" si="4"/>
        <v>00000</v>
      </c>
      <c r="AQ12" t="str">
        <f t="shared" si="5"/>
        <v>00000</v>
      </c>
    </row>
    <row r="13" spans="1:43">
      <c r="A13" s="38">
        <f>入力用!A18</f>
        <v>11</v>
      </c>
      <c r="B13" s="38" t="str">
        <f>IF(入力用!B18="","",入力用!B18)</f>
        <v/>
      </c>
      <c r="C13" t="str">
        <f>IF(W13=0,"",IF(W13=1,入力用!C18&amp;"　　 ",IF(W13=2,入力用!C18&amp;"　",IF(W13=3,入力用!C18,入力用!C18))))</f>
        <v/>
      </c>
      <c r="D13" t="str">
        <f>IF(X13=0,"",IF(X13=1,"　　"&amp;入力用!D18,IF(X13=2,"　"&amp;入力用!D18,IF(X13=3,入力用!D18,入力用!D18))))</f>
        <v/>
      </c>
      <c r="E13" t="str">
        <f>IF(入力用!E18="","",入力用!E18)</f>
        <v/>
      </c>
      <c r="F13" t="str">
        <f>IF(入力用!F18="","",入力用!F18)</f>
        <v/>
      </c>
      <c r="G13" t="str">
        <f>IF(入力用!H18="","",入力用!H18)</f>
        <v/>
      </c>
      <c r="H13" t="str">
        <f>IF(入力用!I18="","",入力用!I18)</f>
        <v/>
      </c>
      <c r="I13" t="str">
        <f>IF(H13="","",VLOOKUP(H13,'データ '!$G$1:$H$6,2))</f>
        <v/>
      </c>
      <c r="J13" t="str">
        <f>IF(K13="","",VLOOKUP(入力用!F11,'データ '!$A$1:$B$214,2))</f>
        <v/>
      </c>
      <c r="K13" t="str">
        <f>IF(B13="","",入力用!F11)</f>
        <v/>
      </c>
      <c r="L13" t="str">
        <f>IF(入力用!J18="","",VLOOKUP(入力用!J18,'データ '!$W$1:$X$20,2))</f>
        <v/>
      </c>
      <c r="M13" t="str">
        <f>IF(入力用!J18="","",入力用!J18)</f>
        <v/>
      </c>
      <c r="N13" t="str">
        <f>IF(M13="","",IF(M13='データ '!$J$22,AH13,IF(M13='データ '!$J$23,AH13,IF(M13='データ '!$J$15,AG13,IF(M13='データ '!$J$16,AG13,IF(M13='データ '!$J$17,AG13,IF(M13='データ '!$J$18,AG13,IF(M13='データ '!$J$20,AG13,AF13))))))))</f>
        <v/>
      </c>
      <c r="O13" t="str">
        <f>IF(入力用!S18="","",VLOOKUP(入力用!S18,'データ '!$W$1:$X$20,2))</f>
        <v/>
      </c>
      <c r="P13" t="str">
        <f>IF(入力用!S18="","",入力用!S18)</f>
        <v/>
      </c>
      <c r="Q13" t="str">
        <f>IF(P13="","",IF(P13='データ '!$J$22,AQ13,IF(P13='データ '!$J$23,AQ13,IF(P13='データ '!$J$15,AP13,IF(P13='データ '!$J$16,AP13,IF(P13='データ '!$J$17,AP13,IF(P13='データ '!$J$18,AP13,IF(P13='データ '!$J$20,AP13,AO13))))))))</f>
        <v/>
      </c>
      <c r="R13" t="str">
        <f>IF(入力用!AB18="〇",入力用!A18,"")</f>
        <v/>
      </c>
      <c r="S13" t="str">
        <f>IF(入力用!AC18="〇",入力用!A18,"")</f>
        <v/>
      </c>
      <c r="T13" t="str">
        <f>IF(入力用!AD18="〇",入力用!A18,"")</f>
        <v/>
      </c>
      <c r="U13" t="str">
        <f>IF(入力用!AE18="〇",入力用!A18,"")</f>
        <v/>
      </c>
      <c r="W13">
        <f>LEN(入力用!C18)</f>
        <v>0</v>
      </c>
      <c r="X13">
        <f>LEN(入力用!D18)</f>
        <v>0</v>
      </c>
      <c r="Z13">
        <f>IF(入力用!K18="",0,IF(入力用!K18=0,0,入力用!K18))</f>
        <v>0</v>
      </c>
      <c r="AA13">
        <f>IF(入力用!L18="",0,IF(入力用!L18=0,0,入力用!L18))</f>
        <v>0</v>
      </c>
      <c r="AB13">
        <f>IF(入力用!N18="",0,IF(入力用!N18=0,0,入力用!N18))</f>
        <v>0</v>
      </c>
      <c r="AC13">
        <f>IF(入力用!O18="",0,IF(入力用!O18=0,0,入力用!O18))</f>
        <v>0</v>
      </c>
      <c r="AD13">
        <f>IF(入力用!Q18="",0,IF(入力用!Q18=0,0,入力用!Q18))</f>
        <v>0</v>
      </c>
      <c r="AE13">
        <f>IF(入力用!R18="",0,IF(入力用!R18=0,0,入力用!R18))</f>
        <v>0</v>
      </c>
      <c r="AF13" t="str">
        <f t="shared" si="0"/>
        <v>0000000</v>
      </c>
      <c r="AG13" t="str">
        <f t="shared" si="1"/>
        <v>00000</v>
      </c>
      <c r="AH13" t="str">
        <f t="shared" si="2"/>
        <v>00000</v>
      </c>
      <c r="AI13">
        <f>IF(入力用!T18="",0,IF(入力用!T18=0,0,入力用!T18))</f>
        <v>0</v>
      </c>
      <c r="AJ13">
        <f>IF(入力用!U18="",0,IF(入力用!U18=0,0,入力用!U18))</f>
        <v>0</v>
      </c>
      <c r="AK13">
        <f>IF(入力用!W18="",0,IF(入力用!W18=0,0,入力用!W18))</f>
        <v>0</v>
      </c>
      <c r="AL13">
        <f>IF(入力用!X18="",0,IF(入力用!X18=0,0,入力用!X18))</f>
        <v>0</v>
      </c>
      <c r="AM13">
        <f>IF(入力用!Z18="",0,IF(入力用!Z18=0,0,入力用!Z18))</f>
        <v>0</v>
      </c>
      <c r="AN13">
        <f>IF(入力用!AA18="",0,IF(入力用!AA18=0,0,入力用!AA18))</f>
        <v>0</v>
      </c>
      <c r="AO13" t="str">
        <f t="shared" si="3"/>
        <v>0000000</v>
      </c>
      <c r="AP13" t="str">
        <f t="shared" si="4"/>
        <v>00000</v>
      </c>
      <c r="AQ13" t="str">
        <f t="shared" si="5"/>
        <v>00000</v>
      </c>
    </row>
    <row r="14" spans="1:43">
      <c r="A14" s="38">
        <f>入力用!A19</f>
        <v>12</v>
      </c>
      <c r="B14" s="38" t="str">
        <f>IF(入力用!B19="","",入力用!B19)</f>
        <v/>
      </c>
      <c r="C14" t="str">
        <f>IF(W14=0,"",IF(W14=1,入力用!C19&amp;"　　 ",IF(W14=2,入力用!C19&amp;"　",IF(W14=3,入力用!C19,入力用!C19))))</f>
        <v/>
      </c>
      <c r="D14" t="str">
        <f>IF(X14=0,"",IF(X14=1,"　　"&amp;入力用!D19,IF(X14=2,"　"&amp;入力用!D19,IF(X14=3,入力用!D19,入力用!D19))))</f>
        <v/>
      </c>
      <c r="E14" t="str">
        <f>IF(入力用!E19="","",入力用!E19)</f>
        <v/>
      </c>
      <c r="F14" t="str">
        <f>IF(入力用!F19="","",入力用!F19)</f>
        <v/>
      </c>
      <c r="G14" t="str">
        <f>IF(入力用!H19="","",入力用!H19)</f>
        <v/>
      </c>
      <c r="H14" t="str">
        <f>IF(入力用!I19="","",入力用!I19)</f>
        <v/>
      </c>
      <c r="I14" t="str">
        <f>IF(H14="","",VLOOKUP(H14,'データ '!$G$1:$H$6,2))</f>
        <v/>
      </c>
      <c r="J14" t="str">
        <f>IF(K14="","",VLOOKUP(入力用!F12,'データ '!$A$1:$B$214,2))</f>
        <v/>
      </c>
      <c r="K14" t="str">
        <f>IF(B14="","",入力用!F12)</f>
        <v/>
      </c>
      <c r="L14" t="str">
        <f>IF(入力用!J19="","",VLOOKUP(入力用!J19,'データ '!$W$1:$X$20,2))</f>
        <v/>
      </c>
      <c r="M14" t="str">
        <f>IF(入力用!J19="","",入力用!J19)</f>
        <v/>
      </c>
      <c r="N14" t="str">
        <f>IF(M14="","",IF(M14='データ '!$J$22,AH14,IF(M14='データ '!$J$23,AH14,IF(M14='データ '!$J$15,AG14,IF(M14='データ '!$J$16,AG14,IF(M14='データ '!$J$17,AG14,IF(M14='データ '!$J$18,AG14,IF(M14='データ '!$J$20,AG14,AF14))))))))</f>
        <v/>
      </c>
      <c r="O14" t="str">
        <f>IF(入力用!S19="","",VLOOKUP(入力用!S19,'データ '!$W$1:$X$20,2))</f>
        <v/>
      </c>
      <c r="P14" t="str">
        <f>IF(入力用!S19="","",入力用!S19)</f>
        <v/>
      </c>
      <c r="Q14" t="str">
        <f>IF(P14="","",IF(P14='データ '!$J$22,AQ14,IF(P14='データ '!$J$23,AQ14,IF(P14='データ '!$J$15,AP14,IF(P14='データ '!$J$16,AP14,IF(P14='データ '!$J$17,AP14,IF(P14='データ '!$J$18,AP14,IF(P14='データ '!$J$20,AP14,AO14))))))))</f>
        <v/>
      </c>
      <c r="R14" t="str">
        <f>IF(入力用!AB19="〇",入力用!A19,"")</f>
        <v/>
      </c>
      <c r="S14" t="str">
        <f>IF(入力用!AC19="〇",入力用!A19,"")</f>
        <v/>
      </c>
      <c r="T14" t="str">
        <f>IF(入力用!AD19="〇",入力用!A19,"")</f>
        <v/>
      </c>
      <c r="U14" t="str">
        <f>IF(入力用!AE19="〇",入力用!A19,"")</f>
        <v/>
      </c>
      <c r="W14">
        <f>LEN(入力用!C19)</f>
        <v>0</v>
      </c>
      <c r="X14">
        <f>LEN(入力用!D19)</f>
        <v>0</v>
      </c>
      <c r="Z14">
        <f>IF(入力用!K19="",0,IF(入力用!K19=0,0,入力用!K19))</f>
        <v>0</v>
      </c>
      <c r="AA14">
        <f>IF(入力用!L19="",0,IF(入力用!L19=0,0,入力用!L19))</f>
        <v>0</v>
      </c>
      <c r="AB14">
        <f>IF(入力用!N19="",0,IF(入力用!N19=0,0,入力用!N19))</f>
        <v>0</v>
      </c>
      <c r="AC14">
        <f>IF(入力用!O19="",0,IF(入力用!O19=0,0,入力用!O19))</f>
        <v>0</v>
      </c>
      <c r="AD14">
        <f>IF(入力用!Q19="",0,IF(入力用!Q19=0,0,入力用!Q19))</f>
        <v>0</v>
      </c>
      <c r="AE14">
        <f>IF(入力用!R19="",0,IF(入力用!R19=0,0,入力用!R19))</f>
        <v>0</v>
      </c>
      <c r="AF14" t="str">
        <f t="shared" si="0"/>
        <v>0000000</v>
      </c>
      <c r="AG14" t="str">
        <f t="shared" si="1"/>
        <v>00000</v>
      </c>
      <c r="AH14" t="str">
        <f t="shared" si="2"/>
        <v>00000</v>
      </c>
      <c r="AI14">
        <f>IF(入力用!T19="",0,IF(入力用!T19=0,0,入力用!T19))</f>
        <v>0</v>
      </c>
      <c r="AJ14">
        <f>IF(入力用!U19="",0,IF(入力用!U19=0,0,入力用!U19))</f>
        <v>0</v>
      </c>
      <c r="AK14">
        <f>IF(入力用!W19="",0,IF(入力用!W19=0,0,入力用!W19))</f>
        <v>0</v>
      </c>
      <c r="AL14">
        <f>IF(入力用!X19="",0,IF(入力用!X19=0,0,入力用!X19))</f>
        <v>0</v>
      </c>
      <c r="AM14">
        <f>IF(入力用!Z19="",0,IF(入力用!Z19=0,0,入力用!Z19))</f>
        <v>0</v>
      </c>
      <c r="AN14">
        <f>IF(入力用!AA19="",0,IF(入力用!AA19=0,0,入力用!AA19))</f>
        <v>0</v>
      </c>
      <c r="AO14" t="str">
        <f t="shared" si="3"/>
        <v>0000000</v>
      </c>
      <c r="AP14" t="str">
        <f t="shared" si="4"/>
        <v>00000</v>
      </c>
      <c r="AQ14" t="str">
        <f t="shared" si="5"/>
        <v>00000</v>
      </c>
    </row>
    <row r="15" spans="1:43">
      <c r="A15" s="38">
        <f>入力用!A20</f>
        <v>13</v>
      </c>
      <c r="B15" s="38" t="str">
        <f>IF(入力用!B20="","",入力用!B20)</f>
        <v/>
      </c>
      <c r="C15" t="str">
        <f>IF(W15=0,"",IF(W15=1,入力用!C20&amp;"　　 ",IF(W15=2,入力用!C20&amp;"　",IF(W15=3,入力用!C20,入力用!C20))))</f>
        <v/>
      </c>
      <c r="D15" t="str">
        <f>IF(X15=0,"",IF(X15=1,"　　"&amp;入力用!D20,IF(X15=2,"　"&amp;入力用!D20,IF(X15=3,入力用!D20,入力用!D20))))</f>
        <v/>
      </c>
      <c r="E15" t="str">
        <f>IF(入力用!E20="","",入力用!E20)</f>
        <v/>
      </c>
      <c r="F15" t="str">
        <f>IF(入力用!F20="","",入力用!F20)</f>
        <v/>
      </c>
      <c r="G15" t="str">
        <f>IF(入力用!H20="","",入力用!H20)</f>
        <v/>
      </c>
      <c r="H15" t="str">
        <f>IF(入力用!I20="","",入力用!I20)</f>
        <v/>
      </c>
      <c r="I15" t="str">
        <f>IF(H15="","",VLOOKUP(H15,'データ '!$G$1:$H$6,2))</f>
        <v/>
      </c>
      <c r="J15" t="str">
        <f>IF(K15="","",VLOOKUP(入力用!F13,'データ '!$A$1:$B$214,2))</f>
        <v/>
      </c>
      <c r="K15" t="str">
        <f>IF(B15="","",入力用!F13)</f>
        <v/>
      </c>
      <c r="L15" t="str">
        <f>IF(入力用!J20="","",VLOOKUP(入力用!J20,'データ '!$W$1:$X$20,2))</f>
        <v/>
      </c>
      <c r="M15" t="str">
        <f>IF(入力用!J20="","",入力用!J20)</f>
        <v/>
      </c>
      <c r="N15" t="str">
        <f>IF(M15="","",IF(M15='データ '!$J$22,AH15,IF(M15='データ '!$J$23,AH15,IF(M15='データ '!$J$15,AG15,IF(M15='データ '!$J$16,AG15,IF(M15='データ '!$J$17,AG15,IF(M15='データ '!$J$18,AG15,IF(M15='データ '!$J$20,AG15,AF15))))))))</f>
        <v/>
      </c>
      <c r="O15" t="str">
        <f>IF(入力用!S20="","",VLOOKUP(入力用!S20,'データ '!$W$1:$X$20,2))</f>
        <v/>
      </c>
      <c r="P15" t="str">
        <f>IF(入力用!S20="","",入力用!S20)</f>
        <v/>
      </c>
      <c r="Q15" t="str">
        <f>IF(P15="","",IF(P15='データ '!$J$22,AQ15,IF(P15='データ '!$J$23,AQ15,IF(P15='データ '!$J$15,AP15,IF(P15='データ '!$J$16,AP15,IF(P15='データ '!$J$17,AP15,IF(P15='データ '!$J$18,AP15,IF(P15='データ '!$J$20,AP15,AO15))))))))</f>
        <v/>
      </c>
      <c r="R15" t="str">
        <f>IF(入力用!AB20="〇",入力用!A20,"")</f>
        <v/>
      </c>
      <c r="S15" t="str">
        <f>IF(入力用!AC20="〇",入力用!A20,"")</f>
        <v/>
      </c>
      <c r="T15" t="str">
        <f>IF(入力用!AD20="〇",入力用!A20,"")</f>
        <v/>
      </c>
      <c r="U15" t="str">
        <f>IF(入力用!AE20="〇",入力用!A20,"")</f>
        <v/>
      </c>
      <c r="W15">
        <f>LEN(入力用!C20)</f>
        <v>0</v>
      </c>
      <c r="X15">
        <f>LEN(入力用!D20)</f>
        <v>0</v>
      </c>
      <c r="Z15">
        <f>IF(入力用!K20="",0,IF(入力用!K20=0,0,入力用!K20))</f>
        <v>0</v>
      </c>
      <c r="AA15">
        <f>IF(入力用!L20="",0,IF(入力用!L20=0,0,入力用!L20))</f>
        <v>0</v>
      </c>
      <c r="AB15">
        <f>IF(入力用!N20="",0,IF(入力用!N20=0,0,入力用!N20))</f>
        <v>0</v>
      </c>
      <c r="AC15">
        <f>IF(入力用!O20="",0,IF(入力用!O20=0,0,入力用!O20))</f>
        <v>0</v>
      </c>
      <c r="AD15">
        <f>IF(入力用!Q20="",0,IF(入力用!Q20=0,0,入力用!Q20))</f>
        <v>0</v>
      </c>
      <c r="AE15">
        <f>IF(入力用!R20="",0,IF(入力用!R20=0,0,入力用!R20))</f>
        <v>0</v>
      </c>
      <c r="AF15" t="str">
        <f t="shared" si="0"/>
        <v>0000000</v>
      </c>
      <c r="AG15" t="str">
        <f t="shared" si="1"/>
        <v>00000</v>
      </c>
      <c r="AH15" t="str">
        <f t="shared" si="2"/>
        <v>00000</v>
      </c>
      <c r="AI15">
        <f>IF(入力用!T20="",0,IF(入力用!T20=0,0,入力用!T20))</f>
        <v>0</v>
      </c>
      <c r="AJ15">
        <f>IF(入力用!U20="",0,IF(入力用!U20=0,0,入力用!U20))</f>
        <v>0</v>
      </c>
      <c r="AK15">
        <f>IF(入力用!W20="",0,IF(入力用!W20=0,0,入力用!W20))</f>
        <v>0</v>
      </c>
      <c r="AL15">
        <f>IF(入力用!X20="",0,IF(入力用!X20=0,0,入力用!X20))</f>
        <v>0</v>
      </c>
      <c r="AM15">
        <f>IF(入力用!Z20="",0,IF(入力用!Z20=0,0,入力用!Z20))</f>
        <v>0</v>
      </c>
      <c r="AN15">
        <f>IF(入力用!AA20="",0,IF(入力用!AA20=0,0,入力用!AA20))</f>
        <v>0</v>
      </c>
      <c r="AO15" t="str">
        <f t="shared" si="3"/>
        <v>0000000</v>
      </c>
      <c r="AP15" t="str">
        <f t="shared" si="4"/>
        <v>00000</v>
      </c>
      <c r="AQ15" t="str">
        <f t="shared" si="5"/>
        <v>00000</v>
      </c>
    </row>
    <row r="16" spans="1:43">
      <c r="A16" s="38">
        <f>入力用!A21</f>
        <v>14</v>
      </c>
      <c r="B16" s="38" t="str">
        <f>IF(入力用!B21="","",入力用!B21)</f>
        <v/>
      </c>
      <c r="C16" t="str">
        <f>IF(W16=0,"",IF(W16=1,入力用!C21&amp;"　　 ",IF(W16=2,入力用!C21&amp;"　",IF(W16=3,入力用!C21,入力用!C21))))</f>
        <v/>
      </c>
      <c r="D16" t="str">
        <f>IF(X16=0,"",IF(X16=1,"　　"&amp;入力用!D21,IF(X16=2,"　"&amp;入力用!D21,IF(X16=3,入力用!D21,入力用!D21))))</f>
        <v/>
      </c>
      <c r="E16" t="str">
        <f>IF(入力用!E21="","",入力用!E21)</f>
        <v/>
      </c>
      <c r="F16" t="str">
        <f>IF(入力用!F21="","",入力用!F21)</f>
        <v/>
      </c>
      <c r="G16" t="str">
        <f>IF(入力用!H21="","",入力用!H21)</f>
        <v/>
      </c>
      <c r="H16" t="str">
        <f>IF(入力用!I21="","",入力用!I21)</f>
        <v/>
      </c>
      <c r="I16" t="str">
        <f>IF(H16="","",VLOOKUP(H16,'データ '!$G$1:$H$6,2))</f>
        <v/>
      </c>
      <c r="J16" t="str">
        <f>IF(K16="","",VLOOKUP(入力用!F14,'データ '!$A$1:$B$214,2))</f>
        <v/>
      </c>
      <c r="K16" t="str">
        <f>IF(B16="","",入力用!F14)</f>
        <v/>
      </c>
      <c r="L16" t="str">
        <f>IF(入力用!J21="","",VLOOKUP(入力用!J21,'データ '!$W$1:$X$20,2))</f>
        <v/>
      </c>
      <c r="M16" t="str">
        <f>IF(入力用!J21="","",入力用!J21)</f>
        <v/>
      </c>
      <c r="N16" t="str">
        <f>IF(M16="","",IF(M16='データ '!$J$22,AH16,IF(M16='データ '!$J$23,AH16,IF(M16='データ '!$J$15,AG16,IF(M16='データ '!$J$16,AG16,IF(M16='データ '!$J$17,AG16,IF(M16='データ '!$J$18,AG16,IF(M16='データ '!$J$20,AG16,AF16))))))))</f>
        <v/>
      </c>
      <c r="O16" t="str">
        <f>IF(入力用!S21="","",VLOOKUP(入力用!S21,'データ '!$W$1:$X$20,2))</f>
        <v/>
      </c>
      <c r="P16" t="str">
        <f>IF(入力用!S21="","",入力用!S21)</f>
        <v/>
      </c>
      <c r="Q16" t="str">
        <f>IF(P16="","",IF(P16='データ '!$J$22,AQ16,IF(P16='データ '!$J$23,AQ16,IF(P16='データ '!$J$15,AP16,IF(P16='データ '!$J$16,AP16,IF(P16='データ '!$J$17,AP16,IF(P16='データ '!$J$18,AP16,IF(P16='データ '!$J$20,AP16,AO16))))))))</f>
        <v/>
      </c>
      <c r="R16" t="str">
        <f>IF(入力用!AB21="〇",入力用!A21,"")</f>
        <v/>
      </c>
      <c r="S16" t="str">
        <f>IF(入力用!AC21="〇",入力用!A21,"")</f>
        <v/>
      </c>
      <c r="T16" t="str">
        <f>IF(入力用!AD21="〇",入力用!A21,"")</f>
        <v/>
      </c>
      <c r="U16" t="str">
        <f>IF(入力用!AE21="〇",入力用!A21,"")</f>
        <v/>
      </c>
      <c r="W16">
        <f>LEN(入力用!C21)</f>
        <v>0</v>
      </c>
      <c r="X16">
        <f>LEN(入力用!D21)</f>
        <v>0</v>
      </c>
      <c r="Z16">
        <f>IF(入力用!K21="",0,IF(入力用!K21=0,0,入力用!K21))</f>
        <v>0</v>
      </c>
      <c r="AA16">
        <f>IF(入力用!L21="",0,IF(入力用!L21=0,0,入力用!L21))</f>
        <v>0</v>
      </c>
      <c r="AB16">
        <f>IF(入力用!N21="",0,IF(入力用!N21=0,0,入力用!N21))</f>
        <v>0</v>
      </c>
      <c r="AC16">
        <f>IF(入力用!O21="",0,IF(入力用!O21=0,0,入力用!O21))</f>
        <v>0</v>
      </c>
      <c r="AD16">
        <f>IF(入力用!Q21="",0,IF(入力用!Q21=0,0,入力用!Q21))</f>
        <v>0</v>
      </c>
      <c r="AE16">
        <f>IF(入力用!R21="",0,IF(入力用!R21=0,0,入力用!R21))</f>
        <v>0</v>
      </c>
      <c r="AF16" t="str">
        <f t="shared" si="0"/>
        <v>0000000</v>
      </c>
      <c r="AG16" t="str">
        <f t="shared" si="1"/>
        <v>00000</v>
      </c>
      <c r="AH16" t="str">
        <f t="shared" si="2"/>
        <v>00000</v>
      </c>
      <c r="AI16">
        <f>IF(入力用!T21="",0,IF(入力用!T21=0,0,入力用!T21))</f>
        <v>0</v>
      </c>
      <c r="AJ16">
        <f>IF(入力用!U21="",0,IF(入力用!U21=0,0,入力用!U21))</f>
        <v>0</v>
      </c>
      <c r="AK16">
        <f>IF(入力用!W21="",0,IF(入力用!W21=0,0,入力用!W21))</f>
        <v>0</v>
      </c>
      <c r="AL16">
        <f>IF(入力用!X21="",0,IF(入力用!X21=0,0,入力用!X21))</f>
        <v>0</v>
      </c>
      <c r="AM16">
        <f>IF(入力用!Z21="",0,IF(入力用!Z21=0,0,入力用!Z21))</f>
        <v>0</v>
      </c>
      <c r="AN16">
        <f>IF(入力用!AA21="",0,IF(入力用!AA21=0,0,入力用!AA21))</f>
        <v>0</v>
      </c>
      <c r="AO16" t="str">
        <f t="shared" si="3"/>
        <v>0000000</v>
      </c>
      <c r="AP16" t="str">
        <f t="shared" si="4"/>
        <v>00000</v>
      </c>
      <c r="AQ16" t="str">
        <f t="shared" si="5"/>
        <v>00000</v>
      </c>
    </row>
    <row r="17" spans="1:43">
      <c r="A17" s="38">
        <f>入力用!A22</f>
        <v>15</v>
      </c>
      <c r="B17" s="38" t="str">
        <f>IF(入力用!B22="","",入力用!B22)</f>
        <v/>
      </c>
      <c r="C17" t="str">
        <f>IF(W17=0,"",IF(W17=1,入力用!C22&amp;"　　 ",IF(W17=2,入力用!C22&amp;"　",IF(W17=3,入力用!C22,入力用!C22))))</f>
        <v/>
      </c>
      <c r="D17" t="str">
        <f>IF(X17=0,"",IF(X17=1,"　　"&amp;入力用!D22,IF(X17=2,"　"&amp;入力用!D22,IF(X17=3,入力用!D22,入力用!D22))))</f>
        <v/>
      </c>
      <c r="E17" t="str">
        <f>IF(入力用!E22="","",入力用!E22)</f>
        <v/>
      </c>
      <c r="F17" t="str">
        <f>IF(入力用!F22="","",入力用!F22)</f>
        <v/>
      </c>
      <c r="G17" t="str">
        <f>IF(入力用!H22="","",入力用!H22)</f>
        <v/>
      </c>
      <c r="H17" t="str">
        <f>IF(入力用!I22="","",入力用!I22)</f>
        <v/>
      </c>
      <c r="I17" t="str">
        <f>IF(H17="","",VLOOKUP(H17,'データ '!$G$1:$H$6,2))</f>
        <v/>
      </c>
      <c r="J17" t="str">
        <f>IF(K17="","",VLOOKUP(入力用!F15,'データ '!$A$1:$B$214,2))</f>
        <v/>
      </c>
      <c r="K17" t="str">
        <f>IF(B17="","",入力用!F15)</f>
        <v/>
      </c>
      <c r="L17" t="str">
        <f>IF(入力用!J22="","",VLOOKUP(入力用!J22,'データ '!$W$1:$X$20,2))</f>
        <v/>
      </c>
      <c r="M17" t="str">
        <f>IF(入力用!J22="","",入力用!J22)</f>
        <v/>
      </c>
      <c r="N17" t="str">
        <f>IF(M17="","",IF(M17='データ '!$J$22,AH17,IF(M17='データ '!$J$23,AH17,IF(M17='データ '!$J$15,AG17,IF(M17='データ '!$J$16,AG17,IF(M17='データ '!$J$17,AG17,IF(M17='データ '!$J$18,AG17,IF(M17='データ '!$J$20,AG17,AF17))))))))</f>
        <v/>
      </c>
      <c r="O17" t="str">
        <f>IF(入力用!S22="","",VLOOKUP(入力用!S22,'データ '!$W$1:$X$20,2))</f>
        <v/>
      </c>
      <c r="P17" t="str">
        <f>IF(入力用!S22="","",入力用!S22)</f>
        <v/>
      </c>
      <c r="Q17" t="str">
        <f>IF(P17="","",IF(P17='データ '!$J$22,AQ17,IF(P17='データ '!$J$23,AQ17,IF(P17='データ '!$J$15,AP17,IF(P17='データ '!$J$16,AP17,IF(P17='データ '!$J$17,AP17,IF(P17='データ '!$J$18,AP17,IF(P17='データ '!$J$20,AP17,AO17))))))))</f>
        <v/>
      </c>
      <c r="R17" t="str">
        <f>IF(入力用!AB22="〇",入力用!A22,"")</f>
        <v/>
      </c>
      <c r="S17" t="str">
        <f>IF(入力用!AC22="〇",入力用!A22,"")</f>
        <v/>
      </c>
      <c r="T17" t="str">
        <f>IF(入力用!AD22="〇",入力用!A22,"")</f>
        <v/>
      </c>
      <c r="U17" t="str">
        <f>IF(入力用!AE22="〇",入力用!A22,"")</f>
        <v/>
      </c>
      <c r="W17">
        <f>LEN(入力用!C22)</f>
        <v>0</v>
      </c>
      <c r="X17">
        <f>LEN(入力用!D22)</f>
        <v>0</v>
      </c>
      <c r="Z17">
        <f>IF(入力用!K22="",0,IF(入力用!K22=0,0,入力用!K22))</f>
        <v>0</v>
      </c>
      <c r="AA17">
        <f>IF(入力用!L22="",0,IF(入力用!L22=0,0,入力用!L22))</f>
        <v>0</v>
      </c>
      <c r="AB17">
        <f>IF(入力用!N22="",0,IF(入力用!N22=0,0,入力用!N22))</f>
        <v>0</v>
      </c>
      <c r="AC17">
        <f>IF(入力用!O22="",0,IF(入力用!O22=0,0,入力用!O22))</f>
        <v>0</v>
      </c>
      <c r="AD17">
        <f>IF(入力用!Q22="",0,IF(入力用!Q22=0,0,入力用!Q22))</f>
        <v>0</v>
      </c>
      <c r="AE17">
        <f>IF(入力用!R22="",0,IF(入力用!R22=0,0,入力用!R22))</f>
        <v>0</v>
      </c>
      <c r="AF17" t="str">
        <f t="shared" si="0"/>
        <v>0000000</v>
      </c>
      <c r="AG17" t="str">
        <f t="shared" si="1"/>
        <v>00000</v>
      </c>
      <c r="AH17" t="str">
        <f t="shared" si="2"/>
        <v>00000</v>
      </c>
      <c r="AI17">
        <f>IF(入力用!T22="",0,IF(入力用!T22=0,0,入力用!T22))</f>
        <v>0</v>
      </c>
      <c r="AJ17">
        <f>IF(入力用!U22="",0,IF(入力用!U22=0,0,入力用!U22))</f>
        <v>0</v>
      </c>
      <c r="AK17">
        <f>IF(入力用!W22="",0,IF(入力用!W22=0,0,入力用!W22))</f>
        <v>0</v>
      </c>
      <c r="AL17">
        <f>IF(入力用!X22="",0,IF(入力用!X22=0,0,入力用!X22))</f>
        <v>0</v>
      </c>
      <c r="AM17">
        <f>IF(入力用!Z22="",0,IF(入力用!Z22=0,0,入力用!Z22))</f>
        <v>0</v>
      </c>
      <c r="AN17">
        <f>IF(入力用!AA22="",0,IF(入力用!AA22=0,0,入力用!AA22))</f>
        <v>0</v>
      </c>
      <c r="AO17" t="str">
        <f t="shared" si="3"/>
        <v>0000000</v>
      </c>
      <c r="AP17" t="str">
        <f t="shared" si="4"/>
        <v>00000</v>
      </c>
      <c r="AQ17" t="str">
        <f t="shared" si="5"/>
        <v>00000</v>
      </c>
    </row>
    <row r="18" spans="1:43">
      <c r="A18" s="38">
        <f>入力用!A23</f>
        <v>16</v>
      </c>
      <c r="B18" s="38" t="str">
        <f>IF(入力用!B23="","",入力用!B23)</f>
        <v/>
      </c>
      <c r="C18" t="str">
        <f>IF(W18=0,"",IF(W18=1,入力用!C23&amp;"　　 ",IF(W18=2,入力用!C23&amp;"　",IF(W18=3,入力用!C23,入力用!C23))))</f>
        <v/>
      </c>
      <c r="D18" t="str">
        <f>IF(X18=0,"",IF(X18=1,"　　"&amp;入力用!D23,IF(X18=2,"　"&amp;入力用!D23,IF(X18=3,入力用!D23,入力用!D23))))</f>
        <v/>
      </c>
      <c r="E18" t="str">
        <f>IF(入力用!E23="","",入力用!E23)</f>
        <v/>
      </c>
      <c r="F18" t="str">
        <f>IF(入力用!F23="","",入力用!F23)</f>
        <v/>
      </c>
      <c r="G18" t="str">
        <f>IF(入力用!H23="","",入力用!H23)</f>
        <v/>
      </c>
      <c r="H18" t="str">
        <f>IF(入力用!I23="","",入力用!I23)</f>
        <v/>
      </c>
      <c r="I18" t="str">
        <f>IF(H18="","",VLOOKUP(H18,'データ '!$G$1:$H$6,2))</f>
        <v/>
      </c>
      <c r="J18" t="str">
        <f>IF(K18="","",VLOOKUP(入力用!F16,'データ '!$A$1:$B$214,2))</f>
        <v/>
      </c>
      <c r="K18" t="str">
        <f>IF(B18="","",入力用!F16)</f>
        <v/>
      </c>
      <c r="L18" t="str">
        <f>IF(入力用!J23="","",VLOOKUP(入力用!J23,'データ '!$W$1:$X$20,2))</f>
        <v/>
      </c>
      <c r="M18" t="str">
        <f>IF(入力用!J23="","",入力用!J23)</f>
        <v/>
      </c>
      <c r="N18" t="str">
        <f>IF(M18="","",IF(M18='データ '!$J$22,AH18,IF(M18='データ '!$J$23,AH18,IF(M18='データ '!$J$15,AG18,IF(M18='データ '!$J$16,AG18,IF(M18='データ '!$J$17,AG18,IF(M18='データ '!$J$18,AG18,IF(M18='データ '!$J$20,AG18,AF18))))))))</f>
        <v/>
      </c>
      <c r="O18" t="str">
        <f>IF(入力用!S23="","",VLOOKUP(入力用!S23,'データ '!$W$1:$X$20,2))</f>
        <v/>
      </c>
      <c r="P18" t="str">
        <f>IF(入力用!S23="","",入力用!S23)</f>
        <v/>
      </c>
      <c r="Q18" t="str">
        <f>IF(P18="","",IF(P18='データ '!$J$22,AQ18,IF(P18='データ '!$J$23,AQ18,IF(P18='データ '!$J$15,AP18,IF(P18='データ '!$J$16,AP18,IF(P18='データ '!$J$17,AP18,IF(P18='データ '!$J$18,AP18,IF(P18='データ '!$J$20,AP18,AO18))))))))</f>
        <v/>
      </c>
      <c r="R18" t="str">
        <f>IF(入力用!AB23="〇",入力用!A23,"")</f>
        <v/>
      </c>
      <c r="S18" t="str">
        <f>IF(入力用!AC23="〇",入力用!A23,"")</f>
        <v/>
      </c>
      <c r="T18" t="str">
        <f>IF(入力用!AD23="〇",入力用!A23,"")</f>
        <v/>
      </c>
      <c r="U18" t="str">
        <f>IF(入力用!AE23="〇",入力用!A23,"")</f>
        <v/>
      </c>
      <c r="W18">
        <f>LEN(入力用!C23)</f>
        <v>0</v>
      </c>
      <c r="X18">
        <f>LEN(入力用!D23)</f>
        <v>0</v>
      </c>
      <c r="Z18">
        <f>IF(入力用!K23="",0,IF(入力用!K23=0,0,入力用!K23))</f>
        <v>0</v>
      </c>
      <c r="AA18">
        <f>IF(入力用!L23="",0,IF(入力用!L23=0,0,入力用!L23))</f>
        <v>0</v>
      </c>
      <c r="AB18">
        <f>IF(入力用!N23="",0,IF(入力用!N23=0,0,入力用!N23))</f>
        <v>0</v>
      </c>
      <c r="AC18">
        <f>IF(入力用!O23="",0,IF(入力用!O23=0,0,入力用!O23))</f>
        <v>0</v>
      </c>
      <c r="AD18">
        <f>IF(入力用!Q23="",0,IF(入力用!Q23=0,0,入力用!Q23))</f>
        <v>0</v>
      </c>
      <c r="AE18">
        <f>IF(入力用!R23="",0,IF(入力用!R23=0,0,入力用!R23))</f>
        <v>0</v>
      </c>
      <c r="AF18" t="str">
        <f t="shared" si="0"/>
        <v>0000000</v>
      </c>
      <c r="AG18" t="str">
        <f t="shared" si="1"/>
        <v>00000</v>
      </c>
      <c r="AH18" t="str">
        <f t="shared" si="2"/>
        <v>00000</v>
      </c>
      <c r="AI18">
        <f>IF(入力用!T23="",0,IF(入力用!T23=0,0,入力用!T23))</f>
        <v>0</v>
      </c>
      <c r="AJ18">
        <f>IF(入力用!U23="",0,IF(入力用!U23=0,0,入力用!U23))</f>
        <v>0</v>
      </c>
      <c r="AK18">
        <f>IF(入力用!W23="",0,IF(入力用!W23=0,0,入力用!W23))</f>
        <v>0</v>
      </c>
      <c r="AL18">
        <f>IF(入力用!X23="",0,IF(入力用!X23=0,0,入力用!X23))</f>
        <v>0</v>
      </c>
      <c r="AM18">
        <f>IF(入力用!Z23="",0,IF(入力用!Z23=0,0,入力用!Z23))</f>
        <v>0</v>
      </c>
      <c r="AN18">
        <f>IF(入力用!AA23="",0,IF(入力用!AA23=0,0,入力用!AA23))</f>
        <v>0</v>
      </c>
      <c r="AO18" t="str">
        <f t="shared" si="3"/>
        <v>0000000</v>
      </c>
      <c r="AP18" t="str">
        <f t="shared" si="4"/>
        <v>00000</v>
      </c>
      <c r="AQ18" t="str">
        <f t="shared" si="5"/>
        <v>00000</v>
      </c>
    </row>
    <row r="19" spans="1:43">
      <c r="A19" s="38">
        <f>入力用!A24</f>
        <v>17</v>
      </c>
      <c r="B19" s="38" t="str">
        <f>IF(入力用!B24="","",入力用!B24)</f>
        <v/>
      </c>
      <c r="C19" t="str">
        <f>IF(W19=0,"",IF(W19=1,入力用!C24&amp;"　　 ",IF(W19=2,入力用!C24&amp;"　",IF(W19=3,入力用!C24,入力用!C24))))</f>
        <v/>
      </c>
      <c r="D19" t="str">
        <f>IF(X19=0,"",IF(X19=1,"　　"&amp;入力用!D24,IF(X19=2,"　"&amp;入力用!D24,IF(X19=3,入力用!D24,入力用!D24))))</f>
        <v/>
      </c>
      <c r="E19" t="str">
        <f>IF(入力用!E24="","",入力用!E24)</f>
        <v/>
      </c>
      <c r="F19" t="str">
        <f>IF(入力用!F24="","",入力用!F24)</f>
        <v/>
      </c>
      <c r="G19" t="str">
        <f>IF(入力用!H24="","",入力用!H24)</f>
        <v/>
      </c>
      <c r="H19" t="str">
        <f>IF(入力用!I24="","",入力用!I24)</f>
        <v/>
      </c>
      <c r="I19" t="str">
        <f>IF(H19="","",VLOOKUP(H19,'データ '!$G$1:$H$6,2))</f>
        <v/>
      </c>
      <c r="J19" t="str">
        <f>IF(K19="","",VLOOKUP(入力用!F17,'データ '!$A$1:$B$214,2))</f>
        <v/>
      </c>
      <c r="K19" t="str">
        <f>IF(B19="","",入力用!F17)</f>
        <v/>
      </c>
      <c r="L19" t="str">
        <f>IF(入力用!J24="","",VLOOKUP(入力用!J24,'データ '!$W$1:$X$20,2))</f>
        <v/>
      </c>
      <c r="M19" t="str">
        <f>IF(入力用!J24="","",入力用!J24)</f>
        <v/>
      </c>
      <c r="N19" t="str">
        <f>IF(M19="","",IF(M19='データ '!$J$22,AH19,IF(M19='データ '!$J$23,AH19,IF(M19='データ '!$J$15,AG19,IF(M19='データ '!$J$16,AG19,IF(M19='データ '!$J$17,AG19,IF(M19='データ '!$J$18,AG19,IF(M19='データ '!$J$20,AG19,AF19))))))))</f>
        <v/>
      </c>
      <c r="O19" t="str">
        <f>IF(入力用!S24="","",VLOOKUP(入力用!S24,'データ '!$W$1:$X$20,2))</f>
        <v/>
      </c>
      <c r="P19" t="str">
        <f>IF(入力用!S24="","",入力用!S24)</f>
        <v/>
      </c>
      <c r="Q19" t="str">
        <f>IF(P19="","",IF(P19='データ '!$J$22,AQ19,IF(P19='データ '!$J$23,AQ19,IF(P19='データ '!$J$15,AP19,IF(P19='データ '!$J$16,AP19,IF(P19='データ '!$J$17,AP19,IF(P19='データ '!$J$18,AP19,IF(P19='データ '!$J$20,AP19,AO19))))))))</f>
        <v/>
      </c>
      <c r="R19" t="str">
        <f>IF(入力用!AB24="〇",入力用!A24,"")</f>
        <v/>
      </c>
      <c r="S19" t="str">
        <f>IF(入力用!AC24="〇",入力用!A24,"")</f>
        <v/>
      </c>
      <c r="T19" t="str">
        <f>IF(入力用!AD24="〇",入力用!A24,"")</f>
        <v/>
      </c>
      <c r="U19" t="str">
        <f>IF(入力用!AE24="〇",入力用!A24,"")</f>
        <v/>
      </c>
      <c r="W19">
        <f>LEN(入力用!C24)</f>
        <v>0</v>
      </c>
      <c r="X19">
        <f>LEN(入力用!D24)</f>
        <v>0</v>
      </c>
      <c r="Z19">
        <f>IF(入力用!K24="",0,IF(入力用!K24=0,0,入力用!K24))</f>
        <v>0</v>
      </c>
      <c r="AA19">
        <f>IF(入力用!L24="",0,IF(入力用!L24=0,0,入力用!L24))</f>
        <v>0</v>
      </c>
      <c r="AB19">
        <f>IF(入力用!N24="",0,IF(入力用!N24=0,0,入力用!N24))</f>
        <v>0</v>
      </c>
      <c r="AC19">
        <f>IF(入力用!O24="",0,IF(入力用!O24=0,0,入力用!O24))</f>
        <v>0</v>
      </c>
      <c r="AD19">
        <f>IF(入力用!Q24="",0,IF(入力用!Q24=0,0,入力用!Q24))</f>
        <v>0</v>
      </c>
      <c r="AE19">
        <f>IF(入力用!R24="",0,IF(入力用!R24=0,0,入力用!R24))</f>
        <v>0</v>
      </c>
      <c r="AF19" t="str">
        <f t="shared" si="0"/>
        <v>0000000</v>
      </c>
      <c r="AG19" t="str">
        <f t="shared" si="1"/>
        <v>00000</v>
      </c>
      <c r="AH19" t="str">
        <f t="shared" si="2"/>
        <v>00000</v>
      </c>
      <c r="AI19">
        <f>IF(入力用!T24="",0,IF(入力用!T24=0,0,入力用!T24))</f>
        <v>0</v>
      </c>
      <c r="AJ19">
        <f>IF(入力用!U24="",0,IF(入力用!U24=0,0,入力用!U24))</f>
        <v>0</v>
      </c>
      <c r="AK19">
        <f>IF(入力用!W24="",0,IF(入力用!W24=0,0,入力用!W24))</f>
        <v>0</v>
      </c>
      <c r="AL19">
        <f>IF(入力用!X24="",0,IF(入力用!X24=0,0,入力用!X24))</f>
        <v>0</v>
      </c>
      <c r="AM19">
        <f>IF(入力用!Z24="",0,IF(入力用!Z24=0,0,入力用!Z24))</f>
        <v>0</v>
      </c>
      <c r="AN19">
        <f>IF(入力用!AA24="",0,IF(入力用!AA24=0,0,入力用!AA24))</f>
        <v>0</v>
      </c>
      <c r="AO19" t="str">
        <f t="shared" si="3"/>
        <v>0000000</v>
      </c>
      <c r="AP19" t="str">
        <f t="shared" si="4"/>
        <v>00000</v>
      </c>
      <c r="AQ19" t="str">
        <f t="shared" si="5"/>
        <v>00000</v>
      </c>
    </row>
    <row r="20" spans="1:43">
      <c r="A20" s="38">
        <f>入力用!A25</f>
        <v>18</v>
      </c>
      <c r="B20" s="38" t="str">
        <f>IF(入力用!B25="","",入力用!B25)</f>
        <v/>
      </c>
      <c r="C20" t="str">
        <f>IF(W20=0,"",IF(W20=1,入力用!C25&amp;"　　 ",IF(W20=2,入力用!C25&amp;"　",IF(W20=3,入力用!C25,入力用!C25))))</f>
        <v/>
      </c>
      <c r="D20" t="str">
        <f>IF(X20=0,"",IF(X20=1,"　　"&amp;入力用!D25,IF(X20=2,"　"&amp;入力用!D25,IF(X20=3,入力用!D25,入力用!D25))))</f>
        <v/>
      </c>
      <c r="E20" t="str">
        <f>IF(入力用!E25="","",入力用!E25)</f>
        <v/>
      </c>
      <c r="F20" t="str">
        <f>IF(入力用!F25="","",入力用!F25)</f>
        <v/>
      </c>
      <c r="G20" t="str">
        <f>IF(入力用!H25="","",入力用!H25)</f>
        <v/>
      </c>
      <c r="H20" t="str">
        <f>IF(入力用!I25="","",入力用!I25)</f>
        <v/>
      </c>
      <c r="I20" t="str">
        <f>IF(H20="","",VLOOKUP(H20,'データ '!$G$1:$H$6,2))</f>
        <v/>
      </c>
      <c r="J20" t="str">
        <f>IF(K20="","",VLOOKUP(入力用!F18,'データ '!$A$1:$B$214,2))</f>
        <v/>
      </c>
      <c r="K20" t="str">
        <f>IF(B20="","",入力用!F18)</f>
        <v/>
      </c>
      <c r="L20" t="str">
        <f>IF(入力用!J25="","",VLOOKUP(入力用!J25,'データ '!$W$1:$X$20,2))</f>
        <v/>
      </c>
      <c r="M20" t="str">
        <f>IF(入力用!J25="","",入力用!J25)</f>
        <v/>
      </c>
      <c r="N20" t="str">
        <f>IF(M20="","",IF(M20='データ '!$J$22,AH20,IF(M20='データ '!$J$23,AH20,IF(M20='データ '!$J$15,AG20,IF(M20='データ '!$J$16,AG20,IF(M20='データ '!$J$17,AG20,IF(M20='データ '!$J$18,AG20,IF(M20='データ '!$J$20,AG20,AF20))))))))</f>
        <v/>
      </c>
      <c r="O20" t="str">
        <f>IF(入力用!S25="","",VLOOKUP(入力用!S25,'データ '!$W$1:$X$20,2))</f>
        <v/>
      </c>
      <c r="P20" t="str">
        <f>IF(入力用!S25="","",入力用!S25)</f>
        <v/>
      </c>
      <c r="Q20" t="str">
        <f>IF(P20="","",IF(P20='データ '!$J$22,AQ20,IF(P20='データ '!$J$23,AQ20,IF(P20='データ '!$J$15,AP20,IF(P20='データ '!$J$16,AP20,IF(P20='データ '!$J$17,AP20,IF(P20='データ '!$J$18,AP20,IF(P20='データ '!$J$20,AP20,AO20))))))))</f>
        <v/>
      </c>
      <c r="R20" t="str">
        <f>IF(入力用!AB25="〇",入力用!A25,"")</f>
        <v/>
      </c>
      <c r="S20" t="str">
        <f>IF(入力用!AC25="〇",入力用!A25,"")</f>
        <v/>
      </c>
      <c r="T20" t="str">
        <f>IF(入力用!AD25="〇",入力用!A25,"")</f>
        <v/>
      </c>
      <c r="U20" t="str">
        <f>IF(入力用!AE25="〇",入力用!A25,"")</f>
        <v/>
      </c>
      <c r="W20">
        <f>LEN(入力用!C25)</f>
        <v>0</v>
      </c>
      <c r="X20">
        <f>LEN(入力用!D25)</f>
        <v>0</v>
      </c>
      <c r="Z20">
        <f>IF(入力用!K25="",0,IF(入力用!K25=0,0,入力用!K25))</f>
        <v>0</v>
      </c>
      <c r="AA20">
        <f>IF(入力用!L25="",0,IF(入力用!L25=0,0,入力用!L25))</f>
        <v>0</v>
      </c>
      <c r="AB20">
        <f>IF(入力用!N25="",0,IF(入力用!N25=0,0,入力用!N25))</f>
        <v>0</v>
      </c>
      <c r="AC20">
        <f>IF(入力用!O25="",0,IF(入力用!O25=0,0,入力用!O25))</f>
        <v>0</v>
      </c>
      <c r="AD20">
        <f>IF(入力用!Q25="",0,IF(入力用!Q25=0,0,入力用!Q25))</f>
        <v>0</v>
      </c>
      <c r="AE20">
        <f>IF(入力用!R25="",0,IF(入力用!R25=0,0,入力用!R25))</f>
        <v>0</v>
      </c>
      <c r="AF20" t="str">
        <f t="shared" si="0"/>
        <v>0000000</v>
      </c>
      <c r="AG20" t="str">
        <f t="shared" si="1"/>
        <v>00000</v>
      </c>
      <c r="AH20" t="str">
        <f t="shared" si="2"/>
        <v>00000</v>
      </c>
      <c r="AI20">
        <f>IF(入力用!T25="",0,IF(入力用!T25=0,0,入力用!T25))</f>
        <v>0</v>
      </c>
      <c r="AJ20">
        <f>IF(入力用!U25="",0,IF(入力用!U25=0,0,入力用!U25))</f>
        <v>0</v>
      </c>
      <c r="AK20">
        <f>IF(入力用!W25="",0,IF(入力用!W25=0,0,入力用!W25))</f>
        <v>0</v>
      </c>
      <c r="AL20">
        <f>IF(入力用!X25="",0,IF(入力用!X25=0,0,入力用!X25))</f>
        <v>0</v>
      </c>
      <c r="AM20">
        <f>IF(入力用!Z25="",0,IF(入力用!Z25=0,0,入力用!Z25))</f>
        <v>0</v>
      </c>
      <c r="AN20">
        <f>IF(入力用!AA25="",0,IF(入力用!AA25=0,0,入力用!AA25))</f>
        <v>0</v>
      </c>
      <c r="AO20" t="str">
        <f t="shared" si="3"/>
        <v>0000000</v>
      </c>
      <c r="AP20" t="str">
        <f t="shared" si="4"/>
        <v>00000</v>
      </c>
      <c r="AQ20" t="str">
        <f t="shared" si="5"/>
        <v>00000</v>
      </c>
    </row>
    <row r="21" spans="1:43">
      <c r="A21" s="38">
        <f>入力用!A26</f>
        <v>19</v>
      </c>
      <c r="B21" s="38" t="str">
        <f>IF(入力用!B26="","",入力用!B26)</f>
        <v/>
      </c>
      <c r="C21" t="str">
        <f>IF(W21=0,"",IF(W21=1,入力用!C26&amp;"　　 ",IF(W21=2,入力用!C26&amp;"　",IF(W21=3,入力用!C26,入力用!C26))))</f>
        <v/>
      </c>
      <c r="D21" t="str">
        <f>IF(X21=0,"",IF(X21=1,"　　"&amp;入力用!D26,IF(X21=2,"　"&amp;入力用!D26,IF(X21=3,入力用!D26,入力用!D26))))</f>
        <v/>
      </c>
      <c r="E21" t="str">
        <f>IF(入力用!E26="","",入力用!E26)</f>
        <v/>
      </c>
      <c r="F21" t="str">
        <f>IF(入力用!F26="","",入力用!F26)</f>
        <v/>
      </c>
      <c r="G21" t="str">
        <f>IF(入力用!H26="","",入力用!H26)</f>
        <v/>
      </c>
      <c r="H21" t="str">
        <f>IF(入力用!I26="","",入力用!I26)</f>
        <v/>
      </c>
      <c r="I21" t="str">
        <f>IF(H21="","",VLOOKUP(H21,'データ '!$G$1:$H$6,2))</f>
        <v/>
      </c>
      <c r="J21" t="str">
        <f>IF(K21="","",VLOOKUP(入力用!F19,'データ '!$A$1:$B$214,2))</f>
        <v/>
      </c>
      <c r="K21" t="str">
        <f>IF(B21="","",入力用!F19)</f>
        <v/>
      </c>
      <c r="L21" t="str">
        <f>IF(入力用!J26="","",VLOOKUP(入力用!J26,'データ '!$W$1:$X$20,2))</f>
        <v/>
      </c>
      <c r="M21" t="str">
        <f>IF(入力用!J26="","",入力用!J26)</f>
        <v/>
      </c>
      <c r="N21" t="str">
        <f>IF(M21="","",IF(M21='データ '!$J$22,AH21,IF(M21='データ '!$J$23,AH21,IF(M21='データ '!$J$15,AG21,IF(M21='データ '!$J$16,AG21,IF(M21='データ '!$J$17,AG21,IF(M21='データ '!$J$18,AG21,IF(M21='データ '!$J$20,AG21,AF21))))))))</f>
        <v/>
      </c>
      <c r="O21" t="str">
        <f>IF(入力用!S26="","",VLOOKUP(入力用!S26,'データ '!$W$1:$X$20,2))</f>
        <v/>
      </c>
      <c r="P21" t="str">
        <f>IF(入力用!S26="","",入力用!S26)</f>
        <v/>
      </c>
      <c r="Q21" t="str">
        <f>IF(P21="","",IF(P21='データ '!$J$22,AQ21,IF(P21='データ '!$J$23,AQ21,IF(P21='データ '!$J$15,AP21,IF(P21='データ '!$J$16,AP21,IF(P21='データ '!$J$17,AP21,IF(P21='データ '!$J$18,AP21,IF(P21='データ '!$J$20,AP21,AO21))))))))</f>
        <v/>
      </c>
      <c r="R21" t="str">
        <f>IF(入力用!AB26="〇",入力用!A26,"")</f>
        <v/>
      </c>
      <c r="S21" t="str">
        <f>IF(入力用!AC26="〇",入力用!A26,"")</f>
        <v/>
      </c>
      <c r="T21" t="str">
        <f>IF(入力用!AD26="〇",入力用!A26,"")</f>
        <v/>
      </c>
      <c r="U21" t="str">
        <f>IF(入力用!AE26="〇",入力用!A26,"")</f>
        <v/>
      </c>
      <c r="W21">
        <f>LEN(入力用!C26)</f>
        <v>0</v>
      </c>
      <c r="X21">
        <f>LEN(入力用!D26)</f>
        <v>0</v>
      </c>
      <c r="Z21">
        <f>IF(入力用!K26="",0,IF(入力用!K26=0,0,入力用!K26))</f>
        <v>0</v>
      </c>
      <c r="AA21">
        <f>IF(入力用!L26="",0,IF(入力用!L26=0,0,入力用!L26))</f>
        <v>0</v>
      </c>
      <c r="AB21">
        <f>IF(入力用!N26="",0,IF(入力用!N26=0,0,入力用!N26))</f>
        <v>0</v>
      </c>
      <c r="AC21">
        <f>IF(入力用!O26="",0,IF(入力用!O26=0,0,入力用!O26))</f>
        <v>0</v>
      </c>
      <c r="AD21">
        <f>IF(入力用!Q26="",0,IF(入力用!Q26=0,0,入力用!Q26))</f>
        <v>0</v>
      </c>
      <c r="AE21">
        <f>IF(入力用!R26="",0,IF(入力用!R26=0,0,入力用!R26))</f>
        <v>0</v>
      </c>
      <c r="AF21" t="str">
        <f t="shared" si="0"/>
        <v>0000000</v>
      </c>
      <c r="AG21" t="str">
        <f t="shared" si="1"/>
        <v>00000</v>
      </c>
      <c r="AH21" t="str">
        <f t="shared" si="2"/>
        <v>00000</v>
      </c>
      <c r="AI21">
        <f>IF(入力用!T26="",0,IF(入力用!T26=0,0,入力用!T26))</f>
        <v>0</v>
      </c>
      <c r="AJ21">
        <f>IF(入力用!U26="",0,IF(入力用!U26=0,0,入力用!U26))</f>
        <v>0</v>
      </c>
      <c r="AK21">
        <f>IF(入力用!W26="",0,IF(入力用!W26=0,0,入力用!W26))</f>
        <v>0</v>
      </c>
      <c r="AL21">
        <f>IF(入力用!X26="",0,IF(入力用!X26=0,0,入力用!X26))</f>
        <v>0</v>
      </c>
      <c r="AM21">
        <f>IF(入力用!Z26="",0,IF(入力用!Z26=0,0,入力用!Z26))</f>
        <v>0</v>
      </c>
      <c r="AN21">
        <f>IF(入力用!AA26="",0,IF(入力用!AA26=0,0,入力用!AA26))</f>
        <v>0</v>
      </c>
      <c r="AO21" t="str">
        <f t="shared" si="3"/>
        <v>0000000</v>
      </c>
      <c r="AP21" t="str">
        <f t="shared" si="4"/>
        <v>00000</v>
      </c>
      <c r="AQ21" t="str">
        <f t="shared" si="5"/>
        <v>00000</v>
      </c>
    </row>
    <row r="22" spans="1:43">
      <c r="A22" s="38">
        <f>入力用!A27</f>
        <v>20</v>
      </c>
      <c r="B22" s="38" t="str">
        <f>IF(入力用!B27="","",入力用!B27)</f>
        <v/>
      </c>
      <c r="C22" t="str">
        <f>IF(W22=0,"",IF(W22=1,入力用!C27&amp;"　　 ",IF(W22=2,入力用!C27&amp;"　",IF(W22=3,入力用!C27,入力用!C27))))</f>
        <v/>
      </c>
      <c r="D22" t="str">
        <f>IF(X22=0,"",IF(X22=1,"　　"&amp;入力用!D27,IF(X22=2,"　"&amp;入力用!D27,IF(X22=3,入力用!D27,入力用!D27))))</f>
        <v/>
      </c>
      <c r="E22" t="str">
        <f>IF(入力用!E27="","",入力用!E27)</f>
        <v/>
      </c>
      <c r="F22" t="str">
        <f>IF(入力用!F27="","",入力用!F27)</f>
        <v/>
      </c>
      <c r="G22" t="str">
        <f>IF(入力用!H27="","",入力用!H27)</f>
        <v/>
      </c>
      <c r="H22" t="str">
        <f>IF(入力用!I27="","",入力用!I27)</f>
        <v/>
      </c>
      <c r="I22" t="str">
        <f>IF(H22="","",VLOOKUP(H22,'データ '!$G$1:$H$6,2))</f>
        <v/>
      </c>
      <c r="J22" t="str">
        <f>IF(K22="","",VLOOKUP(入力用!F20,'データ '!$A$1:$B$214,2))</f>
        <v/>
      </c>
      <c r="K22" t="str">
        <f>IF(B22="","",入力用!F20)</f>
        <v/>
      </c>
      <c r="L22" t="str">
        <f>IF(入力用!J27="","",VLOOKUP(入力用!J27,'データ '!$W$1:$X$20,2))</f>
        <v/>
      </c>
      <c r="M22" t="str">
        <f>IF(入力用!J27="","",入力用!J27)</f>
        <v/>
      </c>
      <c r="N22" t="str">
        <f>IF(M22="","",IF(M22='データ '!$J$22,AH22,IF(M22='データ '!$J$23,AH22,IF(M22='データ '!$J$15,AG22,IF(M22='データ '!$J$16,AG22,IF(M22='データ '!$J$17,AG22,IF(M22='データ '!$J$18,AG22,IF(M22='データ '!$J$20,AG22,AF22))))))))</f>
        <v/>
      </c>
      <c r="O22" t="str">
        <f>IF(入力用!S27="","",VLOOKUP(入力用!S27,'データ '!$W$1:$X$20,2))</f>
        <v/>
      </c>
      <c r="P22" t="str">
        <f>IF(入力用!S27="","",入力用!S27)</f>
        <v/>
      </c>
      <c r="Q22" t="str">
        <f>IF(P22="","",IF(P22='データ '!$J$22,AQ22,IF(P22='データ '!$J$23,AQ22,IF(P22='データ '!$J$15,AP22,IF(P22='データ '!$J$16,AP22,IF(P22='データ '!$J$17,AP22,IF(P22='データ '!$J$18,AP22,IF(P22='データ '!$J$20,AP22,AO22))))))))</f>
        <v/>
      </c>
      <c r="R22" t="str">
        <f>IF(入力用!AB27="〇",入力用!A27,"")</f>
        <v/>
      </c>
      <c r="S22" t="str">
        <f>IF(入力用!AC27="〇",入力用!A27,"")</f>
        <v/>
      </c>
      <c r="T22" t="str">
        <f>IF(入力用!AD27="〇",入力用!A27,"")</f>
        <v/>
      </c>
      <c r="U22" t="str">
        <f>IF(入力用!AE27="〇",入力用!A27,"")</f>
        <v/>
      </c>
      <c r="W22">
        <f>LEN(入力用!C27)</f>
        <v>0</v>
      </c>
      <c r="X22">
        <f>LEN(入力用!D27)</f>
        <v>0</v>
      </c>
      <c r="Z22">
        <f>IF(入力用!K27="",0,IF(入力用!K27=0,0,入力用!K27))</f>
        <v>0</v>
      </c>
      <c r="AA22">
        <f>IF(入力用!L27="",0,IF(入力用!L27=0,0,入力用!L27))</f>
        <v>0</v>
      </c>
      <c r="AB22">
        <f>IF(入力用!N27="",0,IF(入力用!N27=0,0,入力用!N27))</f>
        <v>0</v>
      </c>
      <c r="AC22">
        <f>IF(入力用!O27="",0,IF(入力用!O27=0,0,入力用!O27))</f>
        <v>0</v>
      </c>
      <c r="AD22">
        <f>IF(入力用!Q27="",0,IF(入力用!Q27=0,0,入力用!Q27))</f>
        <v>0</v>
      </c>
      <c r="AE22">
        <f>IF(入力用!R27="",0,IF(入力用!R27=0,0,入力用!R27))</f>
        <v>0</v>
      </c>
      <c r="AF22" t="str">
        <f t="shared" si="0"/>
        <v>0000000</v>
      </c>
      <c r="AG22" t="str">
        <f t="shared" si="1"/>
        <v>00000</v>
      </c>
      <c r="AH22" t="str">
        <f t="shared" si="2"/>
        <v>00000</v>
      </c>
      <c r="AI22">
        <f>IF(入力用!T27="",0,IF(入力用!T27=0,0,入力用!T27))</f>
        <v>0</v>
      </c>
      <c r="AJ22">
        <f>IF(入力用!U27="",0,IF(入力用!U27=0,0,入力用!U27))</f>
        <v>0</v>
      </c>
      <c r="AK22">
        <f>IF(入力用!W27="",0,IF(入力用!W27=0,0,入力用!W27))</f>
        <v>0</v>
      </c>
      <c r="AL22">
        <f>IF(入力用!X27="",0,IF(入力用!X27=0,0,入力用!X27))</f>
        <v>0</v>
      </c>
      <c r="AM22">
        <f>IF(入力用!Z27="",0,IF(入力用!Z27=0,0,入力用!Z27))</f>
        <v>0</v>
      </c>
      <c r="AN22">
        <f>IF(入力用!AA27="",0,IF(入力用!AA27=0,0,入力用!AA27))</f>
        <v>0</v>
      </c>
      <c r="AO22" t="str">
        <f t="shared" si="3"/>
        <v>0000000</v>
      </c>
      <c r="AP22" t="str">
        <f t="shared" si="4"/>
        <v>00000</v>
      </c>
      <c r="AQ22" t="str">
        <f t="shared" si="5"/>
        <v>00000</v>
      </c>
    </row>
    <row r="23" spans="1:43">
      <c r="A23" s="38">
        <f>入力用!A28</f>
        <v>21</v>
      </c>
      <c r="B23" s="38" t="str">
        <f>IF(入力用!B28="","",入力用!B28)</f>
        <v/>
      </c>
      <c r="C23" t="str">
        <f>IF(W23=0,"",IF(W23=1,入力用!C28&amp;"　　 ",IF(W23=2,入力用!C28&amp;"　",IF(W23=3,入力用!C28,入力用!C28))))</f>
        <v/>
      </c>
      <c r="D23" t="str">
        <f>IF(X23=0,"",IF(X23=1,"　　"&amp;入力用!D28,IF(X23=2,"　"&amp;入力用!D28,IF(X23=3,入力用!D28,入力用!D28))))</f>
        <v/>
      </c>
      <c r="E23" t="str">
        <f>IF(入力用!E28="","",入力用!E28)</f>
        <v/>
      </c>
      <c r="F23" t="str">
        <f>IF(入力用!F28="","",入力用!F28)</f>
        <v/>
      </c>
      <c r="G23" t="str">
        <f>IF(入力用!H28="","",入力用!H28)</f>
        <v/>
      </c>
      <c r="H23" t="str">
        <f>IF(入力用!I28="","",入力用!I28)</f>
        <v/>
      </c>
      <c r="I23" t="str">
        <f>IF(H23="","",VLOOKUP(H23,'データ '!$G$1:$H$6,2))</f>
        <v/>
      </c>
      <c r="J23" t="str">
        <f>IF(K23="","",VLOOKUP(入力用!F21,'データ '!$A$1:$B$214,2))</f>
        <v/>
      </c>
      <c r="K23" t="str">
        <f>IF(B23="","",入力用!F21)</f>
        <v/>
      </c>
      <c r="L23" t="str">
        <f>IF(入力用!J28="","",VLOOKUP(入力用!J28,'データ '!$W$1:$X$20,2))</f>
        <v/>
      </c>
      <c r="M23" t="str">
        <f>IF(入力用!J28="","",入力用!J28)</f>
        <v/>
      </c>
      <c r="N23" t="str">
        <f>IF(M23="","",IF(M23='データ '!$J$22,AH23,IF(M23='データ '!$J$23,AH23,IF(M23='データ '!$J$15,AG23,IF(M23='データ '!$J$16,AG23,IF(M23='データ '!$J$17,AG23,IF(M23='データ '!$J$18,AG23,IF(M23='データ '!$J$20,AG23,AF23))))))))</f>
        <v/>
      </c>
      <c r="O23" t="str">
        <f>IF(入力用!S28="","",VLOOKUP(入力用!S28,'データ '!$W$1:$X$20,2))</f>
        <v/>
      </c>
      <c r="P23" t="str">
        <f>IF(入力用!S28="","",入力用!S28)</f>
        <v/>
      </c>
      <c r="Q23" t="str">
        <f>IF(P23="","",IF(P23='データ '!$J$22,AQ23,IF(P23='データ '!$J$23,AQ23,IF(P23='データ '!$J$15,AP23,IF(P23='データ '!$J$16,AP23,IF(P23='データ '!$J$17,AP23,IF(P23='データ '!$J$18,AP23,IF(P23='データ '!$J$20,AP23,AO23))))))))</f>
        <v/>
      </c>
      <c r="R23" t="str">
        <f>IF(入力用!AB28="〇",入力用!A28,"")</f>
        <v/>
      </c>
      <c r="S23" t="str">
        <f>IF(入力用!AC28="〇",入力用!A28,"")</f>
        <v/>
      </c>
      <c r="T23" t="str">
        <f>IF(入力用!AD28="〇",入力用!A28,"")</f>
        <v/>
      </c>
      <c r="U23" t="str">
        <f>IF(入力用!AE28="〇",入力用!A28,"")</f>
        <v/>
      </c>
      <c r="W23">
        <f>LEN(入力用!C28)</f>
        <v>0</v>
      </c>
      <c r="X23">
        <f>LEN(入力用!D28)</f>
        <v>0</v>
      </c>
      <c r="Z23">
        <f>IF(入力用!K28="",0,IF(入力用!K28=0,0,入力用!K28))</f>
        <v>0</v>
      </c>
      <c r="AA23">
        <f>IF(入力用!L28="",0,IF(入力用!L28=0,0,入力用!L28))</f>
        <v>0</v>
      </c>
      <c r="AB23">
        <f>IF(入力用!N28="",0,IF(入力用!N28=0,0,入力用!N28))</f>
        <v>0</v>
      </c>
      <c r="AC23">
        <f>IF(入力用!O28="",0,IF(入力用!O28=0,0,入力用!O28))</f>
        <v>0</v>
      </c>
      <c r="AD23">
        <f>IF(入力用!Q28="",0,IF(入力用!Q28=0,0,入力用!Q28))</f>
        <v>0</v>
      </c>
      <c r="AE23">
        <f>IF(入力用!R28="",0,IF(入力用!R28=0,0,入力用!R28))</f>
        <v>0</v>
      </c>
      <c r="AF23" t="str">
        <f t="shared" si="0"/>
        <v>0000000</v>
      </c>
      <c r="AG23" t="str">
        <f t="shared" si="1"/>
        <v>00000</v>
      </c>
      <c r="AH23" t="str">
        <f t="shared" si="2"/>
        <v>00000</v>
      </c>
      <c r="AI23">
        <f>IF(入力用!T28="",0,IF(入力用!T28=0,0,入力用!T28))</f>
        <v>0</v>
      </c>
      <c r="AJ23">
        <f>IF(入力用!U28="",0,IF(入力用!U28=0,0,入力用!U28))</f>
        <v>0</v>
      </c>
      <c r="AK23">
        <f>IF(入力用!W28="",0,IF(入力用!W28=0,0,入力用!W28))</f>
        <v>0</v>
      </c>
      <c r="AL23">
        <f>IF(入力用!X28="",0,IF(入力用!X28=0,0,入力用!X28))</f>
        <v>0</v>
      </c>
      <c r="AM23">
        <f>IF(入力用!Z28="",0,IF(入力用!Z28=0,0,入力用!Z28))</f>
        <v>0</v>
      </c>
      <c r="AN23">
        <f>IF(入力用!AA28="",0,IF(入力用!AA28=0,0,入力用!AA28))</f>
        <v>0</v>
      </c>
      <c r="AO23" t="str">
        <f t="shared" si="3"/>
        <v>0000000</v>
      </c>
      <c r="AP23" t="str">
        <f t="shared" si="4"/>
        <v>00000</v>
      </c>
      <c r="AQ23" t="str">
        <f t="shared" si="5"/>
        <v>00000</v>
      </c>
    </row>
    <row r="24" spans="1:43">
      <c r="A24" s="38">
        <f>入力用!A29</f>
        <v>22</v>
      </c>
      <c r="B24" s="38" t="str">
        <f>IF(入力用!B29="","",入力用!B29)</f>
        <v/>
      </c>
      <c r="C24" t="str">
        <f>IF(W24=0,"",IF(W24=1,入力用!C29&amp;"　　 ",IF(W24=2,入力用!C29&amp;"　",IF(W24=3,入力用!C29,入力用!C29))))</f>
        <v/>
      </c>
      <c r="D24" t="str">
        <f>IF(X24=0,"",IF(X24=1,"　　"&amp;入力用!D29,IF(X24=2,"　"&amp;入力用!D29,IF(X24=3,入力用!D29,入力用!D29))))</f>
        <v/>
      </c>
      <c r="E24" t="str">
        <f>IF(入力用!E29="","",入力用!E29)</f>
        <v/>
      </c>
      <c r="F24" t="str">
        <f>IF(入力用!F29="","",入力用!F29)</f>
        <v/>
      </c>
      <c r="G24" t="str">
        <f>IF(入力用!H29="","",入力用!H29)</f>
        <v/>
      </c>
      <c r="H24" t="str">
        <f>IF(入力用!I29="","",入力用!I29)</f>
        <v/>
      </c>
      <c r="I24" t="str">
        <f>IF(H24="","",VLOOKUP(H24,'データ '!$G$1:$H$6,2))</f>
        <v/>
      </c>
      <c r="J24" t="str">
        <f>IF(K24="","",VLOOKUP(入力用!F22,'データ '!$A$1:$B$214,2))</f>
        <v/>
      </c>
      <c r="K24" t="str">
        <f>IF(B24="","",入力用!F22)</f>
        <v/>
      </c>
      <c r="L24" t="str">
        <f>IF(入力用!J29="","",VLOOKUP(入力用!J29,'データ '!$W$1:$X$20,2))</f>
        <v/>
      </c>
      <c r="M24" t="str">
        <f>IF(入力用!J29="","",入力用!J29)</f>
        <v/>
      </c>
      <c r="N24" t="str">
        <f>IF(M24="","",IF(M24='データ '!$J$22,AH24,IF(M24='データ '!$J$23,AH24,IF(M24='データ '!$J$15,AG24,IF(M24='データ '!$J$16,AG24,IF(M24='データ '!$J$17,AG24,IF(M24='データ '!$J$18,AG24,IF(M24='データ '!$J$20,AG24,AF24))))))))</f>
        <v/>
      </c>
      <c r="O24" t="str">
        <f>IF(入力用!S29="","",VLOOKUP(入力用!S29,'データ '!$W$1:$X$20,2))</f>
        <v/>
      </c>
      <c r="P24" t="str">
        <f>IF(入力用!S29="","",入力用!S29)</f>
        <v/>
      </c>
      <c r="Q24" t="str">
        <f>IF(P24="","",IF(P24='データ '!$J$22,AQ24,IF(P24='データ '!$J$23,AQ24,IF(P24='データ '!$J$15,AP24,IF(P24='データ '!$J$16,AP24,IF(P24='データ '!$J$17,AP24,IF(P24='データ '!$J$18,AP24,IF(P24='データ '!$J$20,AP24,AO24))))))))</f>
        <v/>
      </c>
      <c r="R24" t="str">
        <f>IF(入力用!AB29="〇",入力用!A29,"")</f>
        <v/>
      </c>
      <c r="S24" t="str">
        <f>IF(入力用!AC29="〇",入力用!A29,"")</f>
        <v/>
      </c>
      <c r="T24" t="str">
        <f>IF(入力用!AD29="〇",入力用!A29,"")</f>
        <v/>
      </c>
      <c r="U24" t="str">
        <f>IF(入力用!AE29="〇",入力用!A29,"")</f>
        <v/>
      </c>
      <c r="W24">
        <f>LEN(入力用!C29)</f>
        <v>0</v>
      </c>
      <c r="X24">
        <f>LEN(入力用!D29)</f>
        <v>0</v>
      </c>
      <c r="Z24">
        <f>IF(入力用!K29="",0,IF(入力用!K29=0,0,入力用!K29))</f>
        <v>0</v>
      </c>
      <c r="AA24">
        <f>IF(入力用!L29="",0,IF(入力用!L29=0,0,入力用!L29))</f>
        <v>0</v>
      </c>
      <c r="AB24">
        <f>IF(入力用!N29="",0,IF(入力用!N29=0,0,入力用!N29))</f>
        <v>0</v>
      </c>
      <c r="AC24">
        <f>IF(入力用!O29="",0,IF(入力用!O29=0,0,入力用!O29))</f>
        <v>0</v>
      </c>
      <c r="AD24">
        <f>IF(入力用!Q29="",0,IF(入力用!Q29=0,0,入力用!Q29))</f>
        <v>0</v>
      </c>
      <c r="AE24">
        <f>IF(入力用!R29="",0,IF(入力用!R29=0,0,入力用!R29))</f>
        <v>0</v>
      </c>
      <c r="AF24" t="str">
        <f t="shared" si="0"/>
        <v>0000000</v>
      </c>
      <c r="AG24" t="str">
        <f t="shared" si="1"/>
        <v>00000</v>
      </c>
      <c r="AH24" t="str">
        <f t="shared" si="2"/>
        <v>00000</v>
      </c>
      <c r="AI24">
        <f>IF(入力用!T29="",0,IF(入力用!T29=0,0,入力用!T29))</f>
        <v>0</v>
      </c>
      <c r="AJ24">
        <f>IF(入力用!U29="",0,IF(入力用!U29=0,0,入力用!U29))</f>
        <v>0</v>
      </c>
      <c r="AK24">
        <f>IF(入力用!W29="",0,IF(入力用!W29=0,0,入力用!W29))</f>
        <v>0</v>
      </c>
      <c r="AL24">
        <f>IF(入力用!X29="",0,IF(入力用!X29=0,0,入力用!X29))</f>
        <v>0</v>
      </c>
      <c r="AM24">
        <f>IF(入力用!Z29="",0,IF(入力用!Z29=0,0,入力用!Z29))</f>
        <v>0</v>
      </c>
      <c r="AN24">
        <f>IF(入力用!AA29="",0,IF(入力用!AA29=0,0,入力用!AA29))</f>
        <v>0</v>
      </c>
      <c r="AO24" t="str">
        <f t="shared" si="3"/>
        <v>0000000</v>
      </c>
      <c r="AP24" t="str">
        <f t="shared" si="4"/>
        <v>00000</v>
      </c>
      <c r="AQ24" t="str">
        <f t="shared" si="5"/>
        <v>00000</v>
      </c>
    </row>
    <row r="25" spans="1:43">
      <c r="A25" s="38">
        <f>入力用!A30</f>
        <v>23</v>
      </c>
      <c r="B25" s="38" t="str">
        <f>IF(入力用!B30="","",入力用!B30)</f>
        <v/>
      </c>
      <c r="C25" t="str">
        <f>IF(W25=0,"",IF(W25=1,入力用!C30&amp;"　　 ",IF(W25=2,入力用!C30&amp;"　",IF(W25=3,入力用!C30,入力用!C30))))</f>
        <v/>
      </c>
      <c r="D25" t="str">
        <f>IF(X25=0,"",IF(X25=1,"　　"&amp;入力用!D30,IF(X25=2,"　"&amp;入力用!D30,IF(X25=3,入力用!D30,入力用!D30))))</f>
        <v/>
      </c>
      <c r="E25" t="str">
        <f>IF(入力用!E30="","",入力用!E30)</f>
        <v/>
      </c>
      <c r="F25" t="str">
        <f>IF(入力用!F30="","",入力用!F30)</f>
        <v/>
      </c>
      <c r="G25" t="str">
        <f>IF(入力用!H30="","",入力用!H30)</f>
        <v/>
      </c>
      <c r="H25" t="str">
        <f>IF(入力用!I30="","",入力用!I30)</f>
        <v/>
      </c>
      <c r="I25" t="str">
        <f>IF(H25="","",VLOOKUP(H25,'データ '!$G$1:$H$6,2))</f>
        <v/>
      </c>
      <c r="J25" t="str">
        <f>IF(K25="","",VLOOKUP(入力用!F23,'データ '!$A$1:$B$214,2))</f>
        <v/>
      </c>
      <c r="K25" t="str">
        <f>IF(B25="","",入力用!F23)</f>
        <v/>
      </c>
      <c r="L25" t="str">
        <f>IF(入力用!J30="","",VLOOKUP(入力用!J30,'データ '!$W$1:$X$20,2))</f>
        <v/>
      </c>
      <c r="M25" t="str">
        <f>IF(入力用!J30="","",入力用!J30)</f>
        <v/>
      </c>
      <c r="N25" t="str">
        <f>IF(M25="","",IF(M25='データ '!$J$22,AH25,IF(M25='データ '!$J$23,AH25,IF(M25='データ '!$J$15,AG25,IF(M25='データ '!$J$16,AG25,IF(M25='データ '!$J$17,AG25,IF(M25='データ '!$J$18,AG25,IF(M25='データ '!$J$20,AG25,AF25))))))))</f>
        <v/>
      </c>
      <c r="O25" t="str">
        <f>IF(入力用!S30="","",VLOOKUP(入力用!S30,'データ '!$W$1:$X$20,2))</f>
        <v/>
      </c>
      <c r="P25" t="str">
        <f>IF(入力用!S30="","",入力用!S30)</f>
        <v/>
      </c>
      <c r="Q25" t="str">
        <f>IF(P25="","",IF(P25='データ '!$J$22,AQ25,IF(P25='データ '!$J$23,AQ25,IF(P25='データ '!$J$15,AP25,IF(P25='データ '!$J$16,AP25,IF(P25='データ '!$J$17,AP25,IF(P25='データ '!$J$18,AP25,IF(P25='データ '!$J$20,AP25,AO25))))))))</f>
        <v/>
      </c>
      <c r="R25" t="str">
        <f>IF(入力用!AB30="〇",入力用!A30,"")</f>
        <v/>
      </c>
      <c r="S25" t="str">
        <f>IF(入力用!AC30="〇",入力用!A30,"")</f>
        <v/>
      </c>
      <c r="T25" t="str">
        <f>IF(入力用!AD30="〇",入力用!A30,"")</f>
        <v/>
      </c>
      <c r="U25" t="str">
        <f>IF(入力用!AE30="〇",入力用!A30,"")</f>
        <v/>
      </c>
      <c r="W25">
        <f>LEN(入力用!C30)</f>
        <v>0</v>
      </c>
      <c r="X25">
        <f>LEN(入力用!D30)</f>
        <v>0</v>
      </c>
      <c r="Z25">
        <f>IF(入力用!K30="",0,IF(入力用!K30=0,0,入力用!K30))</f>
        <v>0</v>
      </c>
      <c r="AA25">
        <f>IF(入力用!L30="",0,IF(入力用!L30=0,0,入力用!L30))</f>
        <v>0</v>
      </c>
      <c r="AB25">
        <f>IF(入力用!N30="",0,IF(入力用!N30=0,0,入力用!N30))</f>
        <v>0</v>
      </c>
      <c r="AC25">
        <f>IF(入力用!O30="",0,IF(入力用!O30=0,0,入力用!O30))</f>
        <v>0</v>
      </c>
      <c r="AD25">
        <f>IF(入力用!Q30="",0,IF(入力用!Q30=0,0,入力用!Q30))</f>
        <v>0</v>
      </c>
      <c r="AE25">
        <f>IF(入力用!R30="",0,IF(入力用!R30=0,0,入力用!R30))</f>
        <v>0</v>
      </c>
      <c r="AF25" t="str">
        <f t="shared" si="0"/>
        <v>0000000</v>
      </c>
      <c r="AG25" t="str">
        <f t="shared" si="1"/>
        <v>00000</v>
      </c>
      <c r="AH25" t="str">
        <f t="shared" si="2"/>
        <v>00000</v>
      </c>
      <c r="AI25">
        <f>IF(入力用!T30="",0,IF(入力用!T30=0,0,入力用!T30))</f>
        <v>0</v>
      </c>
      <c r="AJ25">
        <f>IF(入力用!U30="",0,IF(入力用!U30=0,0,入力用!U30))</f>
        <v>0</v>
      </c>
      <c r="AK25">
        <f>IF(入力用!W30="",0,IF(入力用!W30=0,0,入力用!W30))</f>
        <v>0</v>
      </c>
      <c r="AL25">
        <f>IF(入力用!X30="",0,IF(入力用!X30=0,0,入力用!X30))</f>
        <v>0</v>
      </c>
      <c r="AM25">
        <f>IF(入力用!Z30="",0,IF(入力用!Z30=0,0,入力用!Z30))</f>
        <v>0</v>
      </c>
      <c r="AN25">
        <f>IF(入力用!AA30="",0,IF(入力用!AA30=0,0,入力用!AA30))</f>
        <v>0</v>
      </c>
      <c r="AO25" t="str">
        <f t="shared" si="3"/>
        <v>0000000</v>
      </c>
      <c r="AP25" t="str">
        <f t="shared" si="4"/>
        <v>00000</v>
      </c>
      <c r="AQ25" t="str">
        <f t="shared" si="5"/>
        <v>00000</v>
      </c>
    </row>
    <row r="26" spans="1:43">
      <c r="A26" s="38">
        <f>入力用!A31</f>
        <v>24</v>
      </c>
      <c r="B26" s="38" t="str">
        <f>IF(入力用!B31="","",入力用!B31)</f>
        <v/>
      </c>
      <c r="C26" t="str">
        <f>IF(W26=0,"",IF(W26=1,入力用!C31&amp;"　　 ",IF(W26=2,入力用!C31&amp;"　",IF(W26=3,入力用!C31,入力用!C31))))</f>
        <v/>
      </c>
      <c r="D26" t="str">
        <f>IF(X26=0,"",IF(X26=1,"　　"&amp;入力用!D31,IF(X26=2,"　"&amp;入力用!D31,IF(X26=3,入力用!D31,入力用!D31))))</f>
        <v/>
      </c>
      <c r="E26" t="str">
        <f>IF(入力用!E31="","",入力用!E31)</f>
        <v/>
      </c>
      <c r="F26" t="str">
        <f>IF(入力用!F31="","",入力用!F31)</f>
        <v/>
      </c>
      <c r="G26" t="str">
        <f>IF(入力用!H31="","",入力用!H31)</f>
        <v/>
      </c>
      <c r="H26" t="str">
        <f>IF(入力用!I31="","",入力用!I31)</f>
        <v/>
      </c>
      <c r="I26" t="str">
        <f>IF(H26="","",VLOOKUP(H26,'データ '!$G$1:$H$6,2))</f>
        <v/>
      </c>
      <c r="J26" t="str">
        <f>IF(K26="","",VLOOKUP(入力用!F24,'データ '!$A$1:$B$214,2))</f>
        <v/>
      </c>
      <c r="K26" t="str">
        <f>IF(B26="","",入力用!F24)</f>
        <v/>
      </c>
      <c r="L26" t="str">
        <f>IF(入力用!J31="","",VLOOKUP(入力用!J31,'データ '!$W$1:$X$20,2))</f>
        <v/>
      </c>
      <c r="M26" t="str">
        <f>IF(入力用!J31="","",入力用!J31)</f>
        <v/>
      </c>
      <c r="N26" t="str">
        <f>IF(M26="","",IF(M26='データ '!$J$22,AH26,IF(M26='データ '!$J$23,AH26,IF(M26='データ '!$J$15,AG26,IF(M26='データ '!$J$16,AG26,IF(M26='データ '!$J$17,AG26,IF(M26='データ '!$J$18,AG26,IF(M26='データ '!$J$20,AG26,AF26))))))))</f>
        <v/>
      </c>
      <c r="O26" t="str">
        <f>IF(入力用!S31="","",VLOOKUP(入力用!S31,'データ '!$W$1:$X$20,2))</f>
        <v/>
      </c>
      <c r="P26" t="str">
        <f>IF(入力用!S31="","",入力用!S31)</f>
        <v/>
      </c>
      <c r="Q26" t="str">
        <f>IF(P26="","",IF(P26='データ '!$J$22,AQ26,IF(P26='データ '!$J$23,AQ26,IF(P26='データ '!$J$15,AP26,IF(P26='データ '!$J$16,AP26,IF(P26='データ '!$J$17,AP26,IF(P26='データ '!$J$18,AP26,IF(P26='データ '!$J$20,AP26,AO26))))))))</f>
        <v/>
      </c>
      <c r="R26" t="str">
        <f>IF(入力用!AB31="〇",入力用!A31,"")</f>
        <v/>
      </c>
      <c r="S26" t="str">
        <f>IF(入力用!AC31="〇",入力用!A31,"")</f>
        <v/>
      </c>
      <c r="T26" t="str">
        <f>IF(入力用!AD31="〇",入力用!A31,"")</f>
        <v/>
      </c>
      <c r="U26" t="str">
        <f>IF(入力用!AE31="〇",入力用!A31,"")</f>
        <v/>
      </c>
      <c r="W26">
        <f>LEN(入力用!C31)</f>
        <v>0</v>
      </c>
      <c r="X26">
        <f>LEN(入力用!D31)</f>
        <v>0</v>
      </c>
      <c r="Z26">
        <f>IF(入力用!K31="",0,IF(入力用!K31=0,0,入力用!K31))</f>
        <v>0</v>
      </c>
      <c r="AA26">
        <f>IF(入力用!L31="",0,IF(入力用!L31=0,0,入力用!L31))</f>
        <v>0</v>
      </c>
      <c r="AB26">
        <f>IF(入力用!N31="",0,IF(入力用!N31=0,0,入力用!N31))</f>
        <v>0</v>
      </c>
      <c r="AC26">
        <f>IF(入力用!O31="",0,IF(入力用!O31=0,0,入力用!O31))</f>
        <v>0</v>
      </c>
      <c r="AD26">
        <f>IF(入力用!Q31="",0,IF(入力用!Q31=0,0,入力用!Q31))</f>
        <v>0</v>
      </c>
      <c r="AE26">
        <f>IF(入力用!R31="",0,IF(入力用!R31=0,0,入力用!R31))</f>
        <v>0</v>
      </c>
      <c r="AF26" t="str">
        <f t="shared" si="0"/>
        <v>0000000</v>
      </c>
      <c r="AG26" t="str">
        <f t="shared" si="1"/>
        <v>00000</v>
      </c>
      <c r="AH26" t="str">
        <f t="shared" si="2"/>
        <v>00000</v>
      </c>
      <c r="AI26">
        <f>IF(入力用!T31="",0,IF(入力用!T31=0,0,入力用!T31))</f>
        <v>0</v>
      </c>
      <c r="AJ26">
        <f>IF(入力用!U31="",0,IF(入力用!U31=0,0,入力用!U31))</f>
        <v>0</v>
      </c>
      <c r="AK26">
        <f>IF(入力用!W31="",0,IF(入力用!W31=0,0,入力用!W31))</f>
        <v>0</v>
      </c>
      <c r="AL26">
        <f>IF(入力用!X31="",0,IF(入力用!X31=0,0,入力用!X31))</f>
        <v>0</v>
      </c>
      <c r="AM26">
        <f>IF(入力用!Z31="",0,IF(入力用!Z31=0,0,入力用!Z31))</f>
        <v>0</v>
      </c>
      <c r="AN26">
        <f>IF(入力用!AA31="",0,IF(入力用!AA31=0,0,入力用!AA31))</f>
        <v>0</v>
      </c>
      <c r="AO26" t="str">
        <f t="shared" si="3"/>
        <v>0000000</v>
      </c>
      <c r="AP26" t="str">
        <f t="shared" si="4"/>
        <v>00000</v>
      </c>
      <c r="AQ26" t="str">
        <f t="shared" si="5"/>
        <v>00000</v>
      </c>
    </row>
    <row r="27" spans="1:43">
      <c r="A27" s="38">
        <f>入力用!A32</f>
        <v>25</v>
      </c>
      <c r="B27" s="38" t="str">
        <f>IF(入力用!B32="","",入力用!B32)</f>
        <v/>
      </c>
      <c r="C27" t="str">
        <f>IF(W27=0,"",IF(W27=1,入力用!C32&amp;"　　 ",IF(W27=2,入力用!C32&amp;"　",IF(W27=3,入力用!C32,入力用!C32))))</f>
        <v/>
      </c>
      <c r="D27" t="str">
        <f>IF(X27=0,"",IF(X27=1,"　　"&amp;入力用!D32,IF(X27=2,"　"&amp;入力用!D32,IF(X27=3,入力用!D32,入力用!D32))))</f>
        <v/>
      </c>
      <c r="E27" t="str">
        <f>IF(入力用!E32="","",入力用!E32)</f>
        <v/>
      </c>
      <c r="F27" t="str">
        <f>IF(入力用!F32="","",入力用!F32)</f>
        <v/>
      </c>
      <c r="G27" t="str">
        <f>IF(入力用!H32="","",入力用!H32)</f>
        <v/>
      </c>
      <c r="H27" t="str">
        <f>IF(入力用!I32="","",入力用!I32)</f>
        <v/>
      </c>
      <c r="I27" t="str">
        <f>IF(H27="","",VLOOKUP(H27,'データ '!$G$1:$H$6,2))</f>
        <v/>
      </c>
      <c r="J27" t="str">
        <f>IF(K27="","",VLOOKUP(入力用!F25,'データ '!$A$1:$B$214,2))</f>
        <v/>
      </c>
      <c r="K27" t="str">
        <f>IF(B27="","",入力用!F25)</f>
        <v/>
      </c>
      <c r="L27" t="str">
        <f>IF(入力用!J32="","",VLOOKUP(入力用!J32,'データ '!$W$1:$X$20,2))</f>
        <v/>
      </c>
      <c r="M27" t="str">
        <f>IF(入力用!J32="","",入力用!J32)</f>
        <v/>
      </c>
      <c r="N27" t="str">
        <f>IF(M27="","",IF(M27='データ '!$J$22,AH27,IF(M27='データ '!$J$23,AH27,IF(M27='データ '!$J$15,AG27,IF(M27='データ '!$J$16,AG27,IF(M27='データ '!$J$17,AG27,IF(M27='データ '!$J$18,AG27,IF(M27='データ '!$J$20,AG27,AF27))))))))</f>
        <v/>
      </c>
      <c r="O27" t="str">
        <f>IF(入力用!S32="","",VLOOKUP(入力用!S32,'データ '!$W$1:$X$20,2))</f>
        <v/>
      </c>
      <c r="P27" t="str">
        <f>IF(入力用!S32="","",入力用!S32)</f>
        <v/>
      </c>
      <c r="Q27" t="str">
        <f>IF(P27="","",IF(P27='データ '!$J$22,AQ27,IF(P27='データ '!$J$23,AQ27,IF(P27='データ '!$J$15,AP27,IF(P27='データ '!$J$16,AP27,IF(P27='データ '!$J$17,AP27,IF(P27='データ '!$J$18,AP27,IF(P27='データ '!$J$20,AP27,AO27))))))))</f>
        <v/>
      </c>
      <c r="R27" t="str">
        <f>IF(入力用!AB32="〇",入力用!A32,"")</f>
        <v/>
      </c>
      <c r="S27" t="str">
        <f>IF(入力用!AC32="〇",入力用!A32,"")</f>
        <v/>
      </c>
      <c r="T27" t="str">
        <f>IF(入力用!AD32="〇",入力用!A32,"")</f>
        <v/>
      </c>
      <c r="U27" t="str">
        <f>IF(入力用!AE32="〇",入力用!A32,"")</f>
        <v/>
      </c>
      <c r="W27">
        <f>LEN(入力用!C32)</f>
        <v>0</v>
      </c>
      <c r="X27">
        <f>LEN(入力用!D32)</f>
        <v>0</v>
      </c>
      <c r="Z27">
        <f>IF(入力用!K32="",0,IF(入力用!K32=0,0,入力用!K32))</f>
        <v>0</v>
      </c>
      <c r="AA27">
        <f>IF(入力用!L32="",0,IF(入力用!L32=0,0,入力用!L32))</f>
        <v>0</v>
      </c>
      <c r="AB27">
        <f>IF(入力用!N32="",0,IF(入力用!N32=0,0,入力用!N32))</f>
        <v>0</v>
      </c>
      <c r="AC27">
        <f>IF(入力用!O32="",0,IF(入力用!O32=0,0,入力用!O32))</f>
        <v>0</v>
      </c>
      <c r="AD27">
        <f>IF(入力用!Q32="",0,IF(入力用!Q32=0,0,入力用!Q32))</f>
        <v>0</v>
      </c>
      <c r="AE27">
        <f>IF(入力用!R32="",0,IF(入力用!R32=0,0,入力用!R32))</f>
        <v>0</v>
      </c>
      <c r="AF27" t="str">
        <f t="shared" si="0"/>
        <v>0000000</v>
      </c>
      <c r="AG27" t="str">
        <f t="shared" si="1"/>
        <v>00000</v>
      </c>
      <c r="AH27" t="str">
        <f t="shared" si="2"/>
        <v>00000</v>
      </c>
      <c r="AI27">
        <f>IF(入力用!T32="",0,IF(入力用!T32=0,0,入力用!T32))</f>
        <v>0</v>
      </c>
      <c r="AJ27">
        <f>IF(入力用!U32="",0,IF(入力用!U32=0,0,入力用!U32))</f>
        <v>0</v>
      </c>
      <c r="AK27">
        <f>IF(入力用!W32="",0,IF(入力用!W32=0,0,入力用!W32))</f>
        <v>0</v>
      </c>
      <c r="AL27">
        <f>IF(入力用!X32="",0,IF(入力用!X32=0,0,入力用!X32))</f>
        <v>0</v>
      </c>
      <c r="AM27">
        <f>IF(入力用!Z32="",0,IF(入力用!Z32=0,0,入力用!Z32))</f>
        <v>0</v>
      </c>
      <c r="AN27">
        <f>IF(入力用!AA32="",0,IF(入力用!AA32=0,0,入力用!AA32))</f>
        <v>0</v>
      </c>
      <c r="AO27" t="str">
        <f t="shared" si="3"/>
        <v>0000000</v>
      </c>
      <c r="AP27" t="str">
        <f t="shared" si="4"/>
        <v>00000</v>
      </c>
      <c r="AQ27" t="str">
        <f t="shared" si="5"/>
        <v>00000</v>
      </c>
    </row>
    <row r="28" spans="1:43">
      <c r="A28" s="38">
        <f>入力用!A33</f>
        <v>26</v>
      </c>
      <c r="B28" s="38" t="str">
        <f>IF(入力用!B33="","",入力用!B33)</f>
        <v/>
      </c>
      <c r="C28" t="str">
        <f>IF(W28=0,"",IF(W28=1,入力用!C33&amp;"　　 ",IF(W28=2,入力用!C33&amp;"　",IF(W28=3,入力用!C33,入力用!C33))))</f>
        <v/>
      </c>
      <c r="D28" t="str">
        <f>IF(X28=0,"",IF(X28=1,"　　"&amp;入力用!D33,IF(X28=2,"　"&amp;入力用!D33,IF(X28=3,入力用!D33,入力用!D33))))</f>
        <v/>
      </c>
      <c r="E28" t="str">
        <f>IF(入力用!E33="","",入力用!E33)</f>
        <v/>
      </c>
      <c r="F28" t="str">
        <f>IF(入力用!F33="","",入力用!F33)</f>
        <v/>
      </c>
      <c r="G28" t="str">
        <f>IF(入力用!H33="","",入力用!H33)</f>
        <v/>
      </c>
      <c r="H28" t="str">
        <f>IF(入力用!I33="","",入力用!I33)</f>
        <v/>
      </c>
      <c r="I28" t="str">
        <f>IF(H28="","",VLOOKUP(H28,'データ '!$G$1:$H$6,2))</f>
        <v/>
      </c>
      <c r="J28" t="str">
        <f>IF(K28="","",VLOOKUP(入力用!F26,'データ '!$A$1:$B$214,2))</f>
        <v/>
      </c>
      <c r="K28" t="str">
        <f>IF(B28="","",入力用!F26)</f>
        <v/>
      </c>
      <c r="L28" t="str">
        <f>IF(入力用!J33="","",VLOOKUP(入力用!J33,'データ '!$W$1:$X$20,2))</f>
        <v/>
      </c>
      <c r="M28" t="str">
        <f>IF(入力用!J33="","",入力用!J33)</f>
        <v/>
      </c>
      <c r="N28" t="str">
        <f>IF(M28="","",IF(M28='データ '!$J$22,AH28,IF(M28='データ '!$J$23,AH28,IF(M28='データ '!$J$15,AG28,IF(M28='データ '!$J$16,AG28,IF(M28='データ '!$J$17,AG28,IF(M28='データ '!$J$18,AG28,IF(M28='データ '!$J$20,AG28,AF28))))))))</f>
        <v/>
      </c>
      <c r="O28" t="str">
        <f>IF(入力用!S33="","",VLOOKUP(入力用!S33,'データ '!$W$1:$X$20,2))</f>
        <v/>
      </c>
      <c r="P28" t="str">
        <f>IF(入力用!S33="","",入力用!S33)</f>
        <v/>
      </c>
      <c r="Q28" t="str">
        <f>IF(P28="","",IF(P28='データ '!$J$22,AQ28,IF(P28='データ '!$J$23,AQ28,IF(P28='データ '!$J$15,AP28,IF(P28='データ '!$J$16,AP28,IF(P28='データ '!$J$17,AP28,IF(P28='データ '!$J$18,AP28,IF(P28='データ '!$J$20,AP28,AO28))))))))</f>
        <v/>
      </c>
      <c r="R28" t="str">
        <f>IF(入力用!AB33="〇",入力用!A33,"")</f>
        <v/>
      </c>
      <c r="S28" t="str">
        <f>IF(入力用!AC33="〇",入力用!A33,"")</f>
        <v/>
      </c>
      <c r="T28" t="str">
        <f>IF(入力用!AD33="〇",入力用!A33,"")</f>
        <v/>
      </c>
      <c r="U28" t="str">
        <f>IF(入力用!AE33="〇",入力用!A33,"")</f>
        <v/>
      </c>
      <c r="W28">
        <f>LEN(入力用!C33)</f>
        <v>0</v>
      </c>
      <c r="X28">
        <f>LEN(入力用!D33)</f>
        <v>0</v>
      </c>
      <c r="Z28">
        <f>IF(入力用!K33="",0,IF(入力用!K33=0,0,入力用!K33))</f>
        <v>0</v>
      </c>
      <c r="AA28">
        <f>IF(入力用!L33="",0,IF(入力用!L33=0,0,入力用!L33))</f>
        <v>0</v>
      </c>
      <c r="AB28">
        <f>IF(入力用!N33="",0,IF(入力用!N33=0,0,入力用!N33))</f>
        <v>0</v>
      </c>
      <c r="AC28">
        <f>IF(入力用!O33="",0,IF(入力用!O33=0,0,入力用!O33))</f>
        <v>0</v>
      </c>
      <c r="AD28">
        <f>IF(入力用!Q33="",0,IF(入力用!Q33=0,0,入力用!Q33))</f>
        <v>0</v>
      </c>
      <c r="AE28">
        <f>IF(入力用!R33="",0,IF(入力用!R33=0,0,入力用!R33))</f>
        <v>0</v>
      </c>
      <c r="AF28" t="str">
        <f t="shared" si="0"/>
        <v>0000000</v>
      </c>
      <c r="AG28" t="str">
        <f t="shared" si="1"/>
        <v>00000</v>
      </c>
      <c r="AH28" t="str">
        <f t="shared" si="2"/>
        <v>00000</v>
      </c>
      <c r="AI28">
        <f>IF(入力用!T33="",0,IF(入力用!T33=0,0,入力用!T33))</f>
        <v>0</v>
      </c>
      <c r="AJ28">
        <f>IF(入力用!U33="",0,IF(入力用!U33=0,0,入力用!U33))</f>
        <v>0</v>
      </c>
      <c r="AK28">
        <f>IF(入力用!W33="",0,IF(入力用!W33=0,0,入力用!W33))</f>
        <v>0</v>
      </c>
      <c r="AL28">
        <f>IF(入力用!X33="",0,IF(入力用!X33=0,0,入力用!X33))</f>
        <v>0</v>
      </c>
      <c r="AM28">
        <f>IF(入力用!Z33="",0,IF(入力用!Z33=0,0,入力用!Z33))</f>
        <v>0</v>
      </c>
      <c r="AN28">
        <f>IF(入力用!AA33="",0,IF(入力用!AA33=0,0,入力用!AA33))</f>
        <v>0</v>
      </c>
      <c r="AO28" t="str">
        <f t="shared" si="3"/>
        <v>0000000</v>
      </c>
      <c r="AP28" t="str">
        <f t="shared" si="4"/>
        <v>00000</v>
      </c>
      <c r="AQ28" t="str">
        <f t="shared" si="5"/>
        <v>00000</v>
      </c>
    </row>
    <row r="29" spans="1:43">
      <c r="A29" s="38">
        <f>入力用!A34</f>
        <v>27</v>
      </c>
      <c r="B29" s="38" t="str">
        <f>IF(入力用!B34="","",入力用!B34)</f>
        <v/>
      </c>
      <c r="C29" t="str">
        <f>IF(W29=0,"",IF(W29=1,入力用!C34&amp;"　　 ",IF(W29=2,入力用!C34&amp;"　",IF(W29=3,入力用!C34,入力用!C34))))</f>
        <v/>
      </c>
      <c r="D29" t="str">
        <f>IF(X29=0,"",IF(X29=1,"　　"&amp;入力用!D34,IF(X29=2,"　"&amp;入力用!D34,IF(X29=3,入力用!D34,入力用!D34))))</f>
        <v/>
      </c>
      <c r="E29" t="str">
        <f>IF(入力用!E34="","",入力用!E34)</f>
        <v/>
      </c>
      <c r="F29" t="str">
        <f>IF(入力用!F34="","",入力用!F34)</f>
        <v/>
      </c>
      <c r="G29" t="str">
        <f>IF(入力用!H34="","",入力用!H34)</f>
        <v/>
      </c>
      <c r="H29" t="str">
        <f>IF(入力用!I34="","",入力用!I34)</f>
        <v/>
      </c>
      <c r="I29" t="str">
        <f>IF(H29="","",VLOOKUP(H29,'データ '!$G$1:$H$6,2))</f>
        <v/>
      </c>
      <c r="J29" t="str">
        <f>IF(K29="","",VLOOKUP(入力用!F27,'データ '!$A$1:$B$214,2))</f>
        <v/>
      </c>
      <c r="K29" t="str">
        <f>IF(B29="","",入力用!F27)</f>
        <v/>
      </c>
      <c r="L29" t="str">
        <f>IF(入力用!J34="","",VLOOKUP(入力用!J34,'データ '!$W$1:$X$20,2))</f>
        <v/>
      </c>
      <c r="M29" t="str">
        <f>IF(入力用!J34="","",入力用!J34)</f>
        <v/>
      </c>
      <c r="N29" t="str">
        <f>IF(M29="","",IF(M29='データ '!$J$22,AH29,IF(M29='データ '!$J$23,AH29,IF(M29='データ '!$J$15,AG29,IF(M29='データ '!$J$16,AG29,IF(M29='データ '!$J$17,AG29,IF(M29='データ '!$J$18,AG29,IF(M29='データ '!$J$20,AG29,AF29))))))))</f>
        <v/>
      </c>
      <c r="O29" t="str">
        <f>IF(入力用!S34="","",VLOOKUP(入力用!S34,'データ '!$W$1:$X$20,2))</f>
        <v/>
      </c>
      <c r="P29" t="str">
        <f>IF(入力用!S34="","",入力用!S34)</f>
        <v/>
      </c>
      <c r="Q29" t="str">
        <f>IF(P29="","",IF(P29='データ '!$J$22,AQ29,IF(P29='データ '!$J$23,AQ29,IF(P29='データ '!$J$15,AP29,IF(P29='データ '!$J$16,AP29,IF(P29='データ '!$J$17,AP29,IF(P29='データ '!$J$18,AP29,IF(P29='データ '!$J$20,AP29,AO29))))))))</f>
        <v/>
      </c>
      <c r="R29" t="str">
        <f>IF(入力用!AB34="〇",入力用!A34,"")</f>
        <v/>
      </c>
      <c r="S29" t="str">
        <f>IF(入力用!AC34="〇",入力用!A34,"")</f>
        <v/>
      </c>
      <c r="T29" t="str">
        <f>IF(入力用!AD34="〇",入力用!A34,"")</f>
        <v/>
      </c>
      <c r="U29" t="str">
        <f>IF(入力用!AE34="〇",入力用!A34,"")</f>
        <v/>
      </c>
      <c r="W29">
        <f>LEN(入力用!C34)</f>
        <v>0</v>
      </c>
      <c r="X29">
        <f>LEN(入力用!D34)</f>
        <v>0</v>
      </c>
      <c r="Z29">
        <f>IF(入力用!K34="",0,IF(入力用!K34=0,0,入力用!K34))</f>
        <v>0</v>
      </c>
      <c r="AA29">
        <f>IF(入力用!L34="",0,IF(入力用!L34=0,0,入力用!L34))</f>
        <v>0</v>
      </c>
      <c r="AB29">
        <f>IF(入力用!N34="",0,IF(入力用!N34=0,0,入力用!N34))</f>
        <v>0</v>
      </c>
      <c r="AC29">
        <f>IF(入力用!O34="",0,IF(入力用!O34=0,0,入力用!O34))</f>
        <v>0</v>
      </c>
      <c r="AD29">
        <f>IF(入力用!Q34="",0,IF(入力用!Q34=0,0,入力用!Q34))</f>
        <v>0</v>
      </c>
      <c r="AE29">
        <f>IF(入力用!R34="",0,IF(入力用!R34=0,0,入力用!R34))</f>
        <v>0</v>
      </c>
      <c r="AF29" t="str">
        <f t="shared" si="0"/>
        <v>0000000</v>
      </c>
      <c r="AG29" t="str">
        <f t="shared" si="1"/>
        <v>00000</v>
      </c>
      <c r="AH29" t="str">
        <f t="shared" si="2"/>
        <v>00000</v>
      </c>
      <c r="AI29">
        <f>IF(入力用!T34="",0,IF(入力用!T34=0,0,入力用!T34))</f>
        <v>0</v>
      </c>
      <c r="AJ29">
        <f>IF(入力用!U34="",0,IF(入力用!U34=0,0,入力用!U34))</f>
        <v>0</v>
      </c>
      <c r="AK29">
        <f>IF(入力用!W34="",0,IF(入力用!W34=0,0,入力用!W34))</f>
        <v>0</v>
      </c>
      <c r="AL29">
        <f>IF(入力用!X34="",0,IF(入力用!X34=0,0,入力用!X34))</f>
        <v>0</v>
      </c>
      <c r="AM29">
        <f>IF(入力用!Z34="",0,IF(入力用!Z34=0,0,入力用!Z34))</f>
        <v>0</v>
      </c>
      <c r="AN29">
        <f>IF(入力用!AA34="",0,IF(入力用!AA34=0,0,入力用!AA34))</f>
        <v>0</v>
      </c>
      <c r="AO29" t="str">
        <f t="shared" si="3"/>
        <v>0000000</v>
      </c>
      <c r="AP29" t="str">
        <f t="shared" si="4"/>
        <v>00000</v>
      </c>
      <c r="AQ29" t="str">
        <f t="shared" si="5"/>
        <v>00000</v>
      </c>
    </row>
    <row r="30" spans="1:43">
      <c r="A30" s="38">
        <f>入力用!A35</f>
        <v>28</v>
      </c>
      <c r="B30" s="38" t="str">
        <f>IF(入力用!B35="","",入力用!B35)</f>
        <v/>
      </c>
      <c r="C30" t="str">
        <f>IF(W30=0,"",IF(W30=1,入力用!C35&amp;"　　 ",IF(W30=2,入力用!C35&amp;"　",IF(W30=3,入力用!C35,入力用!C35))))</f>
        <v/>
      </c>
      <c r="D30" t="str">
        <f>IF(X30=0,"",IF(X30=1,"　　"&amp;入力用!D35,IF(X30=2,"　"&amp;入力用!D35,IF(X30=3,入力用!D35,入力用!D35))))</f>
        <v/>
      </c>
      <c r="E30" t="str">
        <f>IF(入力用!E35="","",入力用!E35)</f>
        <v/>
      </c>
      <c r="F30" t="str">
        <f>IF(入力用!F35="","",入力用!F35)</f>
        <v/>
      </c>
      <c r="G30" t="str">
        <f>IF(入力用!H35="","",入力用!H35)</f>
        <v/>
      </c>
      <c r="H30" t="str">
        <f>IF(入力用!I35="","",入力用!I35)</f>
        <v/>
      </c>
      <c r="I30" t="str">
        <f>IF(H30="","",VLOOKUP(H30,'データ '!$G$1:$H$6,2))</f>
        <v/>
      </c>
      <c r="J30" t="str">
        <f>IF(K30="","",VLOOKUP(入力用!F28,'データ '!$A$1:$B$214,2))</f>
        <v/>
      </c>
      <c r="K30" t="str">
        <f>IF(B30="","",入力用!F28)</f>
        <v/>
      </c>
      <c r="L30" t="str">
        <f>IF(入力用!J35="","",VLOOKUP(入力用!J35,'データ '!$W$1:$X$20,2))</f>
        <v/>
      </c>
      <c r="M30" t="str">
        <f>IF(入力用!J35="","",入力用!J35)</f>
        <v/>
      </c>
      <c r="N30" t="str">
        <f>IF(M30="","",IF(M30='データ '!$J$22,AH30,IF(M30='データ '!$J$23,AH30,IF(M30='データ '!$J$15,AG30,IF(M30='データ '!$J$16,AG30,IF(M30='データ '!$J$17,AG30,IF(M30='データ '!$J$18,AG30,IF(M30='データ '!$J$20,AG30,AF30))))))))</f>
        <v/>
      </c>
      <c r="O30" t="str">
        <f>IF(入力用!S35="","",VLOOKUP(入力用!S35,'データ '!$W$1:$X$20,2))</f>
        <v/>
      </c>
      <c r="P30" t="str">
        <f>IF(入力用!S35="","",入力用!S35)</f>
        <v/>
      </c>
      <c r="Q30" t="str">
        <f>IF(P30="","",IF(P30='データ '!$J$22,AQ30,IF(P30='データ '!$J$23,AQ30,IF(P30='データ '!$J$15,AP30,IF(P30='データ '!$J$16,AP30,IF(P30='データ '!$J$17,AP30,IF(P30='データ '!$J$18,AP30,IF(P30='データ '!$J$20,AP30,AO30))))))))</f>
        <v/>
      </c>
      <c r="R30" t="str">
        <f>IF(入力用!AB35="〇",入力用!A35,"")</f>
        <v/>
      </c>
      <c r="S30" t="str">
        <f>IF(入力用!AC35="〇",入力用!A35,"")</f>
        <v/>
      </c>
      <c r="T30" t="str">
        <f>IF(入力用!AD35="〇",入力用!A35,"")</f>
        <v/>
      </c>
      <c r="U30" t="str">
        <f>IF(入力用!AE35="〇",入力用!A35,"")</f>
        <v/>
      </c>
      <c r="W30">
        <f>LEN(入力用!C35)</f>
        <v>0</v>
      </c>
      <c r="X30">
        <f>LEN(入力用!D35)</f>
        <v>0</v>
      </c>
      <c r="Z30">
        <f>IF(入力用!K35="",0,IF(入力用!K35=0,0,入力用!K35))</f>
        <v>0</v>
      </c>
      <c r="AA30">
        <f>IF(入力用!L35="",0,IF(入力用!L35=0,0,入力用!L35))</f>
        <v>0</v>
      </c>
      <c r="AB30">
        <f>IF(入力用!N35="",0,IF(入力用!N35=0,0,入力用!N35))</f>
        <v>0</v>
      </c>
      <c r="AC30">
        <f>IF(入力用!O35="",0,IF(入力用!O35=0,0,入力用!O35))</f>
        <v>0</v>
      </c>
      <c r="AD30">
        <f>IF(入力用!Q35="",0,IF(入力用!Q35=0,0,入力用!Q35))</f>
        <v>0</v>
      </c>
      <c r="AE30">
        <f>IF(入力用!R35="",0,IF(入力用!R35=0,0,入力用!R35))</f>
        <v>0</v>
      </c>
      <c r="AF30" t="str">
        <f t="shared" si="0"/>
        <v>0000000</v>
      </c>
      <c r="AG30" t="str">
        <f t="shared" si="1"/>
        <v>00000</v>
      </c>
      <c r="AH30" t="str">
        <f t="shared" si="2"/>
        <v>00000</v>
      </c>
      <c r="AI30">
        <f>IF(入力用!T35="",0,IF(入力用!T35=0,0,入力用!T35))</f>
        <v>0</v>
      </c>
      <c r="AJ30">
        <f>IF(入力用!U35="",0,IF(入力用!U35=0,0,入力用!U35))</f>
        <v>0</v>
      </c>
      <c r="AK30">
        <f>IF(入力用!W35="",0,IF(入力用!W35=0,0,入力用!W35))</f>
        <v>0</v>
      </c>
      <c r="AL30">
        <f>IF(入力用!X35="",0,IF(入力用!X35=0,0,入力用!X35))</f>
        <v>0</v>
      </c>
      <c r="AM30">
        <f>IF(入力用!Z35="",0,IF(入力用!Z35=0,0,入力用!Z35))</f>
        <v>0</v>
      </c>
      <c r="AN30">
        <f>IF(入力用!AA35="",0,IF(入力用!AA35=0,0,入力用!AA35))</f>
        <v>0</v>
      </c>
      <c r="AO30" t="str">
        <f t="shared" si="3"/>
        <v>0000000</v>
      </c>
      <c r="AP30" t="str">
        <f t="shared" si="4"/>
        <v>00000</v>
      </c>
      <c r="AQ30" t="str">
        <f t="shared" si="5"/>
        <v>00000</v>
      </c>
    </row>
    <row r="31" spans="1:43">
      <c r="A31" s="38">
        <f>入力用!A36</f>
        <v>29</v>
      </c>
      <c r="B31" s="38" t="str">
        <f>IF(入力用!B36="","",入力用!B36)</f>
        <v/>
      </c>
      <c r="C31" t="str">
        <f>IF(W31=0,"",IF(W31=1,入力用!C36&amp;"　　 ",IF(W31=2,入力用!C36&amp;"　",IF(W31=3,入力用!C36,入力用!C36))))</f>
        <v/>
      </c>
      <c r="D31" t="str">
        <f>IF(X31=0,"",IF(X31=1,"　　"&amp;入力用!D36,IF(X31=2,"　"&amp;入力用!D36,IF(X31=3,入力用!D36,入力用!D36))))</f>
        <v/>
      </c>
      <c r="E31" t="str">
        <f>IF(入力用!E36="","",入力用!E36)</f>
        <v/>
      </c>
      <c r="F31" t="str">
        <f>IF(入力用!F36="","",入力用!F36)</f>
        <v/>
      </c>
      <c r="G31" t="str">
        <f>IF(入力用!H36="","",入力用!H36)</f>
        <v/>
      </c>
      <c r="H31" t="str">
        <f>IF(入力用!I36="","",入力用!I36)</f>
        <v/>
      </c>
      <c r="I31" t="str">
        <f>IF(H31="","",VLOOKUP(H31,'データ '!$G$1:$H$6,2))</f>
        <v/>
      </c>
      <c r="J31" t="str">
        <f>IF(K31="","",VLOOKUP(入力用!F29,'データ '!$A$1:$B$214,2))</f>
        <v/>
      </c>
      <c r="K31" t="str">
        <f>IF(B31="","",入力用!F29)</f>
        <v/>
      </c>
      <c r="L31" t="str">
        <f>IF(入力用!J36="","",VLOOKUP(入力用!J36,'データ '!$W$1:$X$20,2))</f>
        <v/>
      </c>
      <c r="M31" t="str">
        <f>IF(入力用!J36="","",入力用!J36)</f>
        <v/>
      </c>
      <c r="N31" t="str">
        <f>IF(M31="","",IF(M31='データ '!$J$22,AH31,IF(M31='データ '!$J$23,AH31,IF(M31='データ '!$J$15,AG31,IF(M31='データ '!$J$16,AG31,IF(M31='データ '!$J$17,AG31,IF(M31='データ '!$J$18,AG31,IF(M31='データ '!$J$20,AG31,AF31))))))))</f>
        <v/>
      </c>
      <c r="O31" t="str">
        <f>IF(入力用!S36="","",VLOOKUP(入力用!S36,'データ '!$W$1:$X$20,2))</f>
        <v/>
      </c>
      <c r="P31" t="str">
        <f>IF(入力用!S36="","",入力用!S36)</f>
        <v/>
      </c>
      <c r="Q31" t="str">
        <f>IF(P31="","",IF(P31='データ '!$J$22,AQ31,IF(P31='データ '!$J$23,AQ31,IF(P31='データ '!$J$15,AP31,IF(P31='データ '!$J$16,AP31,IF(P31='データ '!$J$17,AP31,IF(P31='データ '!$J$18,AP31,IF(P31='データ '!$J$20,AP31,AO31))))))))</f>
        <v/>
      </c>
      <c r="R31" t="str">
        <f>IF(入力用!AB36="〇",入力用!A36,"")</f>
        <v/>
      </c>
      <c r="S31" t="str">
        <f>IF(入力用!AC36="〇",入力用!A36,"")</f>
        <v/>
      </c>
      <c r="T31" t="str">
        <f>IF(入力用!AD36="〇",入力用!A36,"")</f>
        <v/>
      </c>
      <c r="U31" t="str">
        <f>IF(入力用!AE36="〇",入力用!A36,"")</f>
        <v/>
      </c>
      <c r="W31">
        <f>LEN(入力用!C36)</f>
        <v>0</v>
      </c>
      <c r="X31">
        <f>LEN(入力用!D36)</f>
        <v>0</v>
      </c>
      <c r="Z31">
        <f>IF(入力用!K36="",0,IF(入力用!K36=0,0,入力用!K36))</f>
        <v>0</v>
      </c>
      <c r="AA31">
        <f>IF(入力用!L36="",0,IF(入力用!L36=0,0,入力用!L36))</f>
        <v>0</v>
      </c>
      <c r="AB31">
        <f>IF(入力用!N36="",0,IF(入力用!N36=0,0,入力用!N36))</f>
        <v>0</v>
      </c>
      <c r="AC31">
        <f>IF(入力用!O36="",0,IF(入力用!O36=0,0,入力用!O36))</f>
        <v>0</v>
      </c>
      <c r="AD31">
        <f>IF(入力用!Q36="",0,IF(入力用!Q36=0,0,入力用!Q36))</f>
        <v>0</v>
      </c>
      <c r="AE31">
        <f>IF(入力用!R36="",0,IF(入力用!R36=0,0,入力用!R36))</f>
        <v>0</v>
      </c>
      <c r="AF31" t="str">
        <f t="shared" si="0"/>
        <v>0000000</v>
      </c>
      <c r="AG31" t="str">
        <f t="shared" si="1"/>
        <v>00000</v>
      </c>
      <c r="AH31" t="str">
        <f t="shared" si="2"/>
        <v>00000</v>
      </c>
      <c r="AI31">
        <f>IF(入力用!T36="",0,IF(入力用!T36=0,0,入力用!T36))</f>
        <v>0</v>
      </c>
      <c r="AJ31">
        <f>IF(入力用!U36="",0,IF(入力用!U36=0,0,入力用!U36))</f>
        <v>0</v>
      </c>
      <c r="AK31">
        <f>IF(入力用!W36="",0,IF(入力用!W36=0,0,入力用!W36))</f>
        <v>0</v>
      </c>
      <c r="AL31">
        <f>IF(入力用!X36="",0,IF(入力用!X36=0,0,入力用!X36))</f>
        <v>0</v>
      </c>
      <c r="AM31">
        <f>IF(入力用!Z36="",0,IF(入力用!Z36=0,0,入力用!Z36))</f>
        <v>0</v>
      </c>
      <c r="AN31">
        <f>IF(入力用!AA36="",0,IF(入力用!AA36=0,0,入力用!AA36))</f>
        <v>0</v>
      </c>
      <c r="AO31" t="str">
        <f t="shared" si="3"/>
        <v>0000000</v>
      </c>
      <c r="AP31" t="str">
        <f t="shared" si="4"/>
        <v>00000</v>
      </c>
      <c r="AQ31" t="str">
        <f t="shared" si="5"/>
        <v>00000</v>
      </c>
    </row>
    <row r="32" spans="1:43">
      <c r="A32" s="38">
        <f>入力用!A37</f>
        <v>30</v>
      </c>
      <c r="B32" s="38" t="str">
        <f>IF(入力用!B37="","",入力用!B37)</f>
        <v/>
      </c>
      <c r="C32" t="str">
        <f>IF(W32=0,"",IF(W32=1,入力用!C37&amp;"　　 ",IF(W32=2,入力用!C37&amp;"　",IF(W32=3,入力用!C37,入力用!C37))))</f>
        <v/>
      </c>
      <c r="D32" t="str">
        <f>IF(X32=0,"",IF(X32=1,"　　"&amp;入力用!D37,IF(X32=2,"　"&amp;入力用!D37,IF(X32=3,入力用!D37,入力用!D37))))</f>
        <v/>
      </c>
      <c r="E32" t="str">
        <f>IF(入力用!E37="","",入力用!E37)</f>
        <v/>
      </c>
      <c r="F32" t="str">
        <f>IF(入力用!F37="","",入力用!F37)</f>
        <v/>
      </c>
      <c r="G32" t="str">
        <f>IF(入力用!H37="","",入力用!H37)</f>
        <v/>
      </c>
      <c r="H32" t="str">
        <f>IF(入力用!I37="","",入力用!I37)</f>
        <v/>
      </c>
      <c r="I32" t="str">
        <f>IF(H32="","",VLOOKUP(H32,'データ '!$G$1:$H$6,2))</f>
        <v/>
      </c>
      <c r="J32" t="str">
        <f>IF(K32="","",VLOOKUP(入力用!F30,'データ '!$A$1:$B$214,2))</f>
        <v/>
      </c>
      <c r="K32" t="str">
        <f>IF(B32="","",入力用!F30)</f>
        <v/>
      </c>
      <c r="L32" t="str">
        <f>IF(入力用!J37="","",VLOOKUP(入力用!J37,'データ '!$W$1:$X$20,2))</f>
        <v/>
      </c>
      <c r="M32" t="str">
        <f>IF(入力用!J37="","",入力用!J37)</f>
        <v/>
      </c>
      <c r="N32" t="str">
        <f>IF(M32="","",IF(M32='データ '!$J$22,AH32,IF(M32='データ '!$J$23,AH32,IF(M32='データ '!$J$15,AG32,IF(M32='データ '!$J$16,AG32,IF(M32='データ '!$J$17,AG32,IF(M32='データ '!$J$18,AG32,IF(M32='データ '!$J$20,AG32,AF32))))))))</f>
        <v/>
      </c>
      <c r="O32" t="str">
        <f>IF(入力用!S37="","",VLOOKUP(入力用!S37,'データ '!$W$1:$X$20,2))</f>
        <v/>
      </c>
      <c r="P32" t="str">
        <f>IF(入力用!S37="","",入力用!S37)</f>
        <v/>
      </c>
      <c r="Q32" t="str">
        <f>IF(P32="","",IF(P32='データ '!$J$22,AQ32,IF(P32='データ '!$J$23,AQ32,IF(P32='データ '!$J$15,AP32,IF(P32='データ '!$J$16,AP32,IF(P32='データ '!$J$17,AP32,IF(P32='データ '!$J$18,AP32,IF(P32='データ '!$J$20,AP32,AO32))))))))</f>
        <v/>
      </c>
      <c r="R32" t="str">
        <f>IF(入力用!AB37="〇",入力用!A37,"")</f>
        <v/>
      </c>
      <c r="S32" t="str">
        <f>IF(入力用!AC37="〇",入力用!A37,"")</f>
        <v/>
      </c>
      <c r="T32" t="str">
        <f>IF(入力用!AD37="〇",入力用!A37,"")</f>
        <v/>
      </c>
      <c r="U32" t="str">
        <f>IF(入力用!AE37="〇",入力用!A37,"")</f>
        <v/>
      </c>
      <c r="W32">
        <f>LEN(入力用!C37)</f>
        <v>0</v>
      </c>
      <c r="X32">
        <f>LEN(入力用!D37)</f>
        <v>0</v>
      </c>
      <c r="Z32">
        <f>IF(入力用!K37="",0,IF(入力用!K37=0,0,入力用!K37))</f>
        <v>0</v>
      </c>
      <c r="AA32">
        <f>IF(入力用!L37="",0,IF(入力用!L37=0,0,入力用!L37))</f>
        <v>0</v>
      </c>
      <c r="AB32">
        <f>IF(入力用!N37="",0,IF(入力用!N37=0,0,入力用!N37))</f>
        <v>0</v>
      </c>
      <c r="AC32">
        <f>IF(入力用!O37="",0,IF(入力用!O37=0,0,入力用!O37))</f>
        <v>0</v>
      </c>
      <c r="AD32">
        <f>IF(入力用!Q37="",0,IF(入力用!Q37=0,0,入力用!Q37))</f>
        <v>0</v>
      </c>
      <c r="AE32">
        <f>IF(入力用!R37="",0,IF(入力用!R37=0,0,入力用!R37))</f>
        <v>0</v>
      </c>
      <c r="AF32" t="str">
        <f t="shared" si="0"/>
        <v>0000000</v>
      </c>
      <c r="AG32" t="str">
        <f t="shared" si="1"/>
        <v>00000</v>
      </c>
      <c r="AH32" t="str">
        <f t="shared" si="2"/>
        <v>00000</v>
      </c>
      <c r="AI32">
        <f>IF(入力用!T37="",0,IF(入力用!T37=0,0,入力用!T37))</f>
        <v>0</v>
      </c>
      <c r="AJ32">
        <f>IF(入力用!U37="",0,IF(入力用!U37=0,0,入力用!U37))</f>
        <v>0</v>
      </c>
      <c r="AK32">
        <f>IF(入力用!W37="",0,IF(入力用!W37=0,0,入力用!W37))</f>
        <v>0</v>
      </c>
      <c r="AL32">
        <f>IF(入力用!X37="",0,IF(入力用!X37=0,0,入力用!X37))</f>
        <v>0</v>
      </c>
      <c r="AM32">
        <f>IF(入力用!Z37="",0,IF(入力用!Z37=0,0,入力用!Z37))</f>
        <v>0</v>
      </c>
      <c r="AN32">
        <f>IF(入力用!AA37="",0,IF(入力用!AA37=0,0,入力用!AA37))</f>
        <v>0</v>
      </c>
      <c r="AO32" t="str">
        <f t="shared" si="3"/>
        <v>0000000</v>
      </c>
      <c r="AP32" t="str">
        <f t="shared" si="4"/>
        <v>00000</v>
      </c>
      <c r="AQ32" t="str">
        <f t="shared" si="5"/>
        <v>00000</v>
      </c>
    </row>
    <row r="33" spans="1:43">
      <c r="A33" s="38">
        <f>入力用!A38</f>
        <v>0</v>
      </c>
      <c r="B33" s="38" t="str">
        <f>IF(入力用!B38="","",入力用!B38)</f>
        <v/>
      </c>
      <c r="C33" t="str">
        <f>IF(W33=0,"",IF(W33=1,入力用!C38&amp;"　　 ",IF(W33=2,入力用!C38&amp;"　",IF(W33=3,入力用!C38,入力用!C38))))</f>
        <v/>
      </c>
      <c r="D33" t="str">
        <f>IF(X33=0,"",IF(X33=1,"　　"&amp;入力用!D38,IF(X33=2,"　"&amp;入力用!D38,IF(X33=3,入力用!D38,入力用!D38))))</f>
        <v/>
      </c>
      <c r="E33" t="str">
        <f>IF(入力用!E38="","",入力用!E38)</f>
        <v/>
      </c>
      <c r="F33" t="str">
        <f>IF(入力用!F38="","",入力用!F38)</f>
        <v/>
      </c>
      <c r="G33" t="str">
        <f>IF(入力用!H38="","",入力用!H38)</f>
        <v/>
      </c>
      <c r="H33" t="str">
        <f>IF(入力用!I38="","",入力用!I38)</f>
        <v/>
      </c>
      <c r="I33" t="str">
        <f>IF(H33="","",VLOOKUP(H33,'データ '!$G$1:$H$6,2))</f>
        <v/>
      </c>
      <c r="J33" t="str">
        <f>IF(K33="","",VLOOKUP(入力用!F31,'データ '!$A$1:$B$214,2))</f>
        <v/>
      </c>
      <c r="K33" t="str">
        <f>IF(B33="","",入力用!F31)</f>
        <v/>
      </c>
      <c r="L33" t="str">
        <f>IF(入力用!J38="","",VLOOKUP(入力用!J38,'データ '!$W$1:$X$20,2))</f>
        <v/>
      </c>
      <c r="M33" t="str">
        <f>IF(入力用!J38="","",入力用!J38)</f>
        <v/>
      </c>
      <c r="N33" t="str">
        <f>IF(M33="","",IF(M33='データ '!$J$22,AH33,IF(M33='データ '!$J$23,AH33,IF(M33='データ '!$J$15,AG33,IF(M33='データ '!$J$16,AG33,IF(M33='データ '!$J$17,AG33,IF(M33='データ '!$J$18,AG33,IF(M33='データ '!$J$20,AG33,AF33))))))))</f>
        <v/>
      </c>
      <c r="O33" t="str">
        <f>IF(入力用!S38="","",VLOOKUP(入力用!S38,'データ '!$W$1:$X$20,2))</f>
        <v/>
      </c>
      <c r="P33" t="str">
        <f>IF(入力用!S38="","",入力用!S38)</f>
        <v/>
      </c>
      <c r="Q33" t="str">
        <f>IF(P33="","",IF(P33='データ '!$J$22,AQ33,IF(P33='データ '!$J$23,AQ33,IF(P33='データ '!$J$15,AP33,IF(P33='データ '!$J$16,AP33,IF(P33='データ '!$J$17,AP33,IF(P33='データ '!$J$18,AP33,IF(P33='データ '!$J$20,AP33,AO33))))))))</f>
        <v/>
      </c>
      <c r="R33" t="str">
        <f>IF(入力用!AB38="〇",入力用!A38,"")</f>
        <v/>
      </c>
      <c r="S33" t="str">
        <f>IF(入力用!AC38="〇",入力用!A38,"")</f>
        <v/>
      </c>
      <c r="T33" t="str">
        <f>IF(入力用!AD38="〇",入力用!A38,"")</f>
        <v/>
      </c>
      <c r="U33" t="str">
        <f>IF(入力用!AE38="〇",入力用!A38,"")</f>
        <v/>
      </c>
      <c r="W33">
        <f>LEN(入力用!C38)</f>
        <v>0</v>
      </c>
      <c r="X33">
        <f>LEN(入力用!D38)</f>
        <v>0</v>
      </c>
      <c r="Z33">
        <f>IF(入力用!K38="",0,IF(入力用!K38=0,0,入力用!K38))</f>
        <v>0</v>
      </c>
      <c r="AA33">
        <f>IF(入力用!L38="",0,IF(入力用!L38=0,0,入力用!L38))</f>
        <v>0</v>
      </c>
      <c r="AB33">
        <f>IF(入力用!N38="",0,IF(入力用!N38=0,0,入力用!N38))</f>
        <v>0</v>
      </c>
      <c r="AC33">
        <f>IF(入力用!O38="",0,IF(入力用!O38=0,0,入力用!O38))</f>
        <v>0</v>
      </c>
      <c r="AD33">
        <f>IF(入力用!Q38="",0,IF(入力用!Q38=0,0,入力用!Q38))</f>
        <v>0</v>
      </c>
      <c r="AE33">
        <f>IF(入力用!R38="",0,IF(入力用!R38=0,0,入力用!R38))</f>
        <v>0</v>
      </c>
      <c r="AF33" t="str">
        <f t="shared" si="0"/>
        <v>0000000</v>
      </c>
      <c r="AG33" t="str">
        <f t="shared" ref="AG33:AG38" si="6">RIGHT(AF33,5)</f>
        <v>00000</v>
      </c>
      <c r="AH33" t="str">
        <f t="shared" ref="AH33:AH38" si="7">LEFT(AF33,5)</f>
        <v>00000</v>
      </c>
      <c r="AI33">
        <f>IF(入力用!T38="",0,IF(入力用!T38=0,0,入力用!T38))</f>
        <v>0</v>
      </c>
      <c r="AJ33">
        <f>IF(入力用!U38="",0,IF(入力用!U38=0,0,入力用!U38))</f>
        <v>0</v>
      </c>
      <c r="AK33">
        <f>IF(入力用!W38="",0,IF(入力用!W38=0,0,入力用!W38))</f>
        <v>0</v>
      </c>
      <c r="AL33">
        <f>IF(入力用!X38="",0,IF(入力用!X38=0,0,入力用!X38))</f>
        <v>0</v>
      </c>
      <c r="AM33">
        <f>IF(入力用!Z38="",0,IF(入力用!Z38=0,0,入力用!Z38))</f>
        <v>0</v>
      </c>
      <c r="AN33">
        <f>IF(入力用!AA38="",0,IF(入力用!AA38=0,0,入力用!AA38))</f>
        <v>0</v>
      </c>
      <c r="AO33" t="str">
        <f t="shared" si="3"/>
        <v>0000000</v>
      </c>
      <c r="AP33" t="str">
        <f t="shared" ref="AP33:AP38" si="8">RIGHT(AO33,5)</f>
        <v>00000</v>
      </c>
      <c r="AQ33" t="str">
        <f t="shared" ref="AQ33:AQ38" si="9">LEFT(AO33,5)</f>
        <v>00000</v>
      </c>
    </row>
    <row r="34" spans="1:43">
      <c r="A34" s="74">
        <f>入力用!A39</f>
        <v>0</v>
      </c>
      <c r="B34" s="74" t="str">
        <f>IF(入力用!B39="","",入力用!B39)</f>
        <v>ﾅﾝﾊﾞｰ　1</v>
      </c>
      <c r="C34" s="74" t="str">
        <f>IF(入力用!C39="","",入力用!C39)</f>
        <v>ﾅﾝﾊﾞｰ　2</v>
      </c>
      <c r="D34" s="74" t="str">
        <f>IF(入力用!D39="","",入力用!D39)</f>
        <v>ﾅﾝﾊﾞｰ　3</v>
      </c>
      <c r="E34" s="74" t="str">
        <f>IF(入力用!E39="","",入力用!E39)</f>
        <v>ﾅﾝﾊﾞｰ　4</v>
      </c>
      <c r="F34" s="74" t="str">
        <f>IF(入力用!F39="","",入力用!F39)</f>
        <v>ﾅﾝﾊﾞｰ　5</v>
      </c>
      <c r="G34" s="74" t="str">
        <f>IF(入力用!G39="","",入力用!G39)</f>
        <v>ﾅﾝﾊﾞｰ　6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</row>
    <row r="35" spans="1:43">
      <c r="A35" s="74">
        <f>入力用!A40</f>
        <v>1</v>
      </c>
      <c r="B35" s="74">
        <f>IF(入力用!B40="","",入力用!B40)</f>
        <v>435</v>
      </c>
      <c r="C35" s="75" t="str">
        <f>IF(W35=0,"",IF(W35=1,入力用!C40&amp;"　　 ",IF(W35=2,入力用!C40&amp;"　",IF(W35=3,入力用!C40,入力用!C40))))</f>
        <v/>
      </c>
      <c r="D35" s="75" t="str">
        <f>IF(X35=0,"",IF(X35=1,"　　"&amp;入力用!D40,IF(X35=2,"　"&amp;入力用!D40,IF(X35=3,入力用!D40,入力用!D40))))</f>
        <v/>
      </c>
      <c r="E35" s="75" t="str">
        <f>IF(入力用!E40="","",入力用!E40)</f>
        <v/>
      </c>
      <c r="F35" s="75" t="str">
        <f>IF(入力用!F40="","",入力用!F40)</f>
        <v/>
      </c>
      <c r="G35" s="75" t="str">
        <f>IF(入力用!H40="","",入力用!H40)</f>
        <v/>
      </c>
      <c r="H35" s="75"/>
      <c r="I35" s="75"/>
      <c r="J35" s="75"/>
      <c r="K35" s="75"/>
      <c r="L35" s="75"/>
      <c r="M35" s="75" t="str">
        <f>IF(入力用!J40="","",入力用!J40)</f>
        <v>4×100mR</v>
      </c>
      <c r="N35" s="75" t="str">
        <f>IF(M35="","",IF(M35='データ '!$J$22,AH35,IF(M35='データ '!$J$23,AH35,IF(M35='データ '!$J$15,AG35,IF(M35='データ '!$J$16,AG35,IF(M35='データ '!$J$17,AG35,IF(M35='データ '!$J$18,AG35,IF(M35='データ '!$J$20,AG35,AF35))))))))</f>
        <v>0000000</v>
      </c>
      <c r="O35" s="75" t="str">
        <f>IF(入力用!S40="","",VLOOKUP(入力用!S40,'データ '!$W$1:$X$20,2))</f>
        <v/>
      </c>
      <c r="P35" s="75" t="str">
        <f>IF(入力用!S40="","",入力用!S40)</f>
        <v/>
      </c>
      <c r="Q35" s="75" t="str">
        <f>IF(P35="","",IF(P35='データ '!$J$22,AQ35,IF(P35='データ '!$J$23,AQ35,IF(P35='データ '!$J$15,AP35,IF(P35='データ '!$J$16,AP35,IF(P35='データ '!$J$17,AP35,IF(P35='データ '!$J$18,AP35,IF(P35='データ '!$J$20,AP35,AO35))))))))</f>
        <v/>
      </c>
      <c r="R35" s="75" t="str">
        <f>IF(入力用!AB40="〇",入力用!A40,"")</f>
        <v/>
      </c>
      <c r="S35" s="75" t="str">
        <f>IF(入力用!AC40="〇",入力用!A40,"")</f>
        <v/>
      </c>
      <c r="T35" s="75" t="str">
        <f>IF(入力用!AD40="〇",入力用!A40,"")</f>
        <v/>
      </c>
      <c r="U35" s="75" t="str">
        <f>IF(入力用!AE40="〇",入力用!A40,"")</f>
        <v/>
      </c>
      <c r="V35" s="75"/>
      <c r="W35" s="75">
        <f>LEN(入力用!C40)</f>
        <v>0</v>
      </c>
      <c r="X35" s="75">
        <f>LEN(入力用!D40)</f>
        <v>0</v>
      </c>
      <c r="Y35" s="75"/>
      <c r="Z35" s="75">
        <f>IF(入力用!K40="",0,IF(入力用!K40=0,0,入力用!K40))</f>
        <v>0</v>
      </c>
      <c r="AA35" s="75">
        <f>IF(入力用!L40="",0,IF(入力用!L40=0,0,入力用!L40))</f>
        <v>0</v>
      </c>
      <c r="AB35" s="75">
        <f>IF(入力用!N40="",0,IF(入力用!N40=0,0,入力用!N40))</f>
        <v>0</v>
      </c>
      <c r="AC35" s="75">
        <f>IF(入力用!O40="",0,IF(入力用!O40=0,0,入力用!O40))</f>
        <v>0</v>
      </c>
      <c r="AD35" s="75">
        <f>IF(入力用!Q40="",0,IF(入力用!Q40=0,0,入力用!Q40))</f>
        <v>0</v>
      </c>
      <c r="AE35" s="75">
        <f>IF(入力用!R40="",0,IF(入力用!R40=0,0,入力用!R40))</f>
        <v>0</v>
      </c>
      <c r="AF35" s="75" t="str">
        <f t="shared" si="0"/>
        <v>0000000</v>
      </c>
      <c r="AG35" s="75" t="str">
        <f t="shared" si="6"/>
        <v>00000</v>
      </c>
      <c r="AH35" s="75" t="str">
        <f t="shared" si="7"/>
        <v>00000</v>
      </c>
      <c r="AI35" s="75">
        <f>IF(入力用!T40="",0,IF(入力用!T40=0,0,入力用!T40))</f>
        <v>0</v>
      </c>
      <c r="AJ35" s="75">
        <f>IF(入力用!U40="",0,IF(入力用!U40=0,0,入力用!U40))</f>
        <v>0</v>
      </c>
      <c r="AK35" s="75">
        <f>IF(入力用!W40="",0,IF(入力用!W40=0,0,入力用!W40))</f>
        <v>0</v>
      </c>
      <c r="AL35" s="75">
        <f>IF(入力用!X40="",0,IF(入力用!X40=0,0,入力用!X40))</f>
        <v>0</v>
      </c>
      <c r="AM35" s="75">
        <f>IF(入力用!Z40="",0,IF(入力用!Z40=0,0,入力用!Z40))</f>
        <v>0</v>
      </c>
      <c r="AN35" s="75">
        <f>IF(入力用!AA40="",0,IF(入力用!AA40=0,0,入力用!AA40))</f>
        <v>0</v>
      </c>
      <c r="AO35" s="75" t="str">
        <f t="shared" si="3"/>
        <v>0000000</v>
      </c>
      <c r="AP35" s="75" t="str">
        <f t="shared" si="8"/>
        <v>00000</v>
      </c>
      <c r="AQ35" s="75" t="str">
        <f t="shared" si="9"/>
        <v>00000</v>
      </c>
    </row>
    <row r="36" spans="1:43">
      <c r="A36" s="74">
        <f>入力用!A41</f>
        <v>2</v>
      </c>
      <c r="B36" s="74" t="str">
        <f>IF(入力用!B41="","",入力用!B41)</f>
        <v/>
      </c>
      <c r="C36" s="75" t="str">
        <f>IF(W36=0,"",IF(W36=1,入力用!C41&amp;"　　 ",IF(W36=2,入力用!C41&amp;"　",IF(W36=3,入力用!C41,入力用!C41))))</f>
        <v/>
      </c>
      <c r="D36" s="75" t="str">
        <f>IF(X36=0,"",IF(X36=1,"　　"&amp;入力用!D41,IF(X36=2,"　"&amp;入力用!D41,IF(X36=3,入力用!D41,入力用!D41))))</f>
        <v/>
      </c>
      <c r="E36" s="75" t="str">
        <f>IF(入力用!E41="","",入力用!E41)</f>
        <v/>
      </c>
      <c r="F36" s="75" t="str">
        <f>IF(入力用!F41="","",入力用!F41)</f>
        <v/>
      </c>
      <c r="G36" s="75" t="str">
        <f>IF(入力用!H41="","",入力用!H41)</f>
        <v/>
      </c>
      <c r="H36" s="75"/>
      <c r="I36" s="75"/>
      <c r="J36" s="75"/>
      <c r="K36" s="75"/>
      <c r="L36" s="75"/>
      <c r="M36" s="75" t="str">
        <f>IF(入力用!J41="","",入力用!J41)</f>
        <v>4×100mR</v>
      </c>
      <c r="N36" s="75" t="str">
        <f>IF(M36="","",IF(M36='データ '!$J$22,AH36,IF(M36='データ '!$J$23,AH36,IF(M36='データ '!$J$15,AG36,IF(M36='データ '!$J$16,AG36,IF(M36='データ '!$J$17,AG36,IF(M36='データ '!$J$18,AG36,IF(M36='データ '!$J$20,AG36,AF36))))))))</f>
        <v>0000000</v>
      </c>
      <c r="O36" s="75" t="str">
        <f>IF(入力用!S41="","",VLOOKUP(入力用!S41,'データ '!$W$1:$X$20,2))</f>
        <v/>
      </c>
      <c r="P36" s="75" t="str">
        <f>IF(入力用!S41="","",入力用!S41)</f>
        <v/>
      </c>
      <c r="Q36" s="75" t="str">
        <f>IF(P36="","",IF(P36='データ '!$J$22,AQ36,IF(P36='データ '!$J$23,AQ36,IF(P36='データ '!$J$15,AP36,IF(P36='データ '!$J$16,AP36,IF(P36='データ '!$J$17,AP36,IF(P36='データ '!$J$18,AP36,IF(P36='データ '!$J$20,AP36,AO36))))))))</f>
        <v/>
      </c>
      <c r="R36" s="75" t="str">
        <f>IF(入力用!AB41="〇",入力用!A41,"")</f>
        <v/>
      </c>
      <c r="S36" s="75" t="str">
        <f>IF(入力用!AC41="〇",入力用!A41,"")</f>
        <v/>
      </c>
      <c r="T36" s="75" t="str">
        <f>IF(入力用!AD41="〇",入力用!A41,"")</f>
        <v/>
      </c>
      <c r="U36" s="75" t="str">
        <f>IF(入力用!AE41="〇",入力用!A41,"")</f>
        <v/>
      </c>
      <c r="V36" s="75"/>
      <c r="W36" s="75">
        <f>LEN(入力用!C41)</f>
        <v>0</v>
      </c>
      <c r="X36" s="75">
        <f>LEN(入力用!D41)</f>
        <v>0</v>
      </c>
      <c r="Y36" s="75"/>
      <c r="Z36" s="75">
        <f>IF(入力用!K41="",0,IF(入力用!K41=0,0,入力用!K41))</f>
        <v>0</v>
      </c>
      <c r="AA36" s="75">
        <f>IF(入力用!L41="",0,IF(入力用!L41=0,0,入力用!L41))</f>
        <v>0</v>
      </c>
      <c r="AB36" s="75">
        <f>IF(入力用!N41="",0,IF(入力用!N41=0,0,入力用!N41))</f>
        <v>0</v>
      </c>
      <c r="AC36" s="75">
        <f>IF(入力用!O41="",0,IF(入力用!O41=0,0,入力用!O41))</f>
        <v>0</v>
      </c>
      <c r="AD36" s="75">
        <f>IF(入力用!Q41="",0,IF(入力用!Q41=0,0,入力用!Q41))</f>
        <v>0</v>
      </c>
      <c r="AE36" s="75">
        <f>IF(入力用!R41="",0,IF(入力用!R41=0,0,入力用!R41))</f>
        <v>0</v>
      </c>
      <c r="AF36" s="75" t="str">
        <f t="shared" si="0"/>
        <v>0000000</v>
      </c>
      <c r="AG36" s="75" t="str">
        <f t="shared" si="6"/>
        <v>00000</v>
      </c>
      <c r="AH36" s="75" t="str">
        <f t="shared" si="7"/>
        <v>00000</v>
      </c>
      <c r="AI36" s="75">
        <f>IF(入力用!T41="",0,IF(入力用!T41=0,0,入力用!T41))</f>
        <v>0</v>
      </c>
      <c r="AJ36" s="75">
        <f>IF(入力用!U41="",0,IF(入力用!U41=0,0,入力用!U41))</f>
        <v>0</v>
      </c>
      <c r="AK36" s="75">
        <f>IF(入力用!W41="",0,IF(入力用!W41=0,0,入力用!W41))</f>
        <v>0</v>
      </c>
      <c r="AL36" s="75">
        <f>IF(入力用!X41="",0,IF(入力用!X41=0,0,入力用!X41))</f>
        <v>0</v>
      </c>
      <c r="AM36" s="75">
        <f>IF(入力用!Z41="",0,IF(入力用!Z41=0,0,入力用!Z41))</f>
        <v>0</v>
      </c>
      <c r="AN36" s="75">
        <f>IF(入力用!AA41="",0,IF(入力用!AA41=0,0,入力用!AA41))</f>
        <v>0</v>
      </c>
      <c r="AO36" s="75" t="str">
        <f t="shared" si="3"/>
        <v>0000000</v>
      </c>
      <c r="AP36" s="75" t="str">
        <f t="shared" si="8"/>
        <v>00000</v>
      </c>
      <c r="AQ36" s="75" t="str">
        <f t="shared" si="9"/>
        <v>00000</v>
      </c>
    </row>
    <row r="37" spans="1:43">
      <c r="A37" s="74">
        <f>入力用!A42</f>
        <v>3</v>
      </c>
      <c r="B37" s="74" t="str">
        <f>IF(入力用!B42="","",入力用!B42)</f>
        <v/>
      </c>
      <c r="C37" s="75" t="str">
        <f>IF(W37=0,"",IF(W37=1,入力用!C42&amp;"　　 ",IF(W37=2,入力用!C42&amp;"　",IF(W37=3,入力用!C42,入力用!C42))))</f>
        <v/>
      </c>
      <c r="D37" s="75" t="str">
        <f>IF(X37=0,"",IF(X37=1,"　　"&amp;入力用!D42,IF(X37=2,"　"&amp;入力用!D42,IF(X37=3,入力用!D42,入力用!D42))))</f>
        <v/>
      </c>
      <c r="E37" s="75" t="str">
        <f>IF(入力用!E42="","",入力用!E42)</f>
        <v/>
      </c>
      <c r="F37" s="75" t="str">
        <f>IF(入力用!F42="","",入力用!F42)</f>
        <v/>
      </c>
      <c r="G37" s="75" t="str">
        <f>IF(入力用!H42="","",入力用!H42)</f>
        <v/>
      </c>
      <c r="H37" s="75"/>
      <c r="I37" s="75"/>
      <c r="J37" s="75"/>
      <c r="K37" s="75"/>
      <c r="L37" s="75"/>
      <c r="M37" s="75" t="str">
        <f>IF(入力用!J42="","",入力用!J42)</f>
        <v>4×100mR</v>
      </c>
      <c r="N37" s="75" t="str">
        <f>IF(M37="","",IF(M37='データ '!$J$22,AH37,IF(M37='データ '!$J$23,AH37,IF(M37='データ '!$J$15,AG37,IF(M37='データ '!$J$16,AG37,IF(M37='データ '!$J$17,AG37,IF(M37='データ '!$J$18,AG37,IF(M37='データ '!$J$20,AG37,AF37))))))))</f>
        <v>0000000</v>
      </c>
      <c r="O37" s="75" t="str">
        <f>IF(入力用!S42="","",VLOOKUP(入力用!S42,'データ '!$W$1:$X$20,2))</f>
        <v/>
      </c>
      <c r="P37" s="75" t="str">
        <f>IF(入力用!S42="","",入力用!S42)</f>
        <v/>
      </c>
      <c r="Q37" s="75" t="str">
        <f>IF(P37="","",IF(P37='データ '!$J$22,AQ37,IF(P37='データ '!$J$23,AQ37,IF(P37='データ '!$J$15,AP37,IF(P37='データ '!$J$16,AP37,IF(P37='データ '!$J$17,AP37,IF(P37='データ '!$J$18,AP37,IF(P37='データ '!$J$20,AP37,AO37))))))))</f>
        <v/>
      </c>
      <c r="R37" s="75" t="str">
        <f>IF(入力用!AB42="〇",入力用!A42,"")</f>
        <v/>
      </c>
      <c r="S37" s="75" t="str">
        <f>IF(入力用!AC42="〇",入力用!A42,"")</f>
        <v/>
      </c>
      <c r="T37" s="75" t="str">
        <f>IF(入力用!AD42="〇",入力用!A42,"")</f>
        <v/>
      </c>
      <c r="U37" s="75" t="str">
        <f>IF(入力用!AE42="〇",入力用!A42,"")</f>
        <v/>
      </c>
      <c r="V37" s="75"/>
      <c r="W37" s="75">
        <f>LEN(入力用!C42)</f>
        <v>0</v>
      </c>
      <c r="X37" s="75">
        <f>LEN(入力用!D42)</f>
        <v>0</v>
      </c>
      <c r="Y37" s="75"/>
      <c r="Z37" s="75">
        <f>IF(入力用!K42="",0,IF(入力用!K42=0,0,入力用!K42))</f>
        <v>0</v>
      </c>
      <c r="AA37" s="75">
        <f>IF(入力用!L42="",0,IF(入力用!L42=0,0,入力用!L42))</f>
        <v>0</v>
      </c>
      <c r="AB37" s="75">
        <f>IF(入力用!N42="",0,IF(入力用!N42=0,0,入力用!N42))</f>
        <v>0</v>
      </c>
      <c r="AC37" s="75">
        <f>IF(入力用!O42="",0,IF(入力用!O42=0,0,入力用!O42))</f>
        <v>0</v>
      </c>
      <c r="AD37" s="75">
        <f>IF(入力用!Q42="",0,IF(入力用!Q42=0,0,入力用!Q42))</f>
        <v>0</v>
      </c>
      <c r="AE37" s="75">
        <f>IF(入力用!R42="",0,IF(入力用!R42=0,0,入力用!R42))</f>
        <v>0</v>
      </c>
      <c r="AF37" s="75" t="str">
        <f t="shared" si="0"/>
        <v>0000000</v>
      </c>
      <c r="AG37" s="75" t="str">
        <f t="shared" si="6"/>
        <v>00000</v>
      </c>
      <c r="AH37" s="75" t="str">
        <f t="shared" si="7"/>
        <v>00000</v>
      </c>
      <c r="AI37" s="75">
        <f>IF(入力用!T42="",0,IF(入力用!T42=0,0,入力用!T42))</f>
        <v>0</v>
      </c>
      <c r="AJ37" s="75">
        <f>IF(入力用!U42="",0,IF(入力用!U42=0,0,入力用!U42))</f>
        <v>0</v>
      </c>
      <c r="AK37" s="75">
        <f>IF(入力用!W42="",0,IF(入力用!W42=0,0,入力用!W42))</f>
        <v>0</v>
      </c>
      <c r="AL37" s="75">
        <f>IF(入力用!X42="",0,IF(入力用!X42=0,0,入力用!X42))</f>
        <v>0</v>
      </c>
      <c r="AM37" s="75">
        <f>IF(入力用!Z42="",0,IF(入力用!Z42=0,0,入力用!Z42))</f>
        <v>0</v>
      </c>
      <c r="AN37" s="75">
        <f>IF(入力用!AA42="",0,IF(入力用!AA42=0,0,入力用!AA42))</f>
        <v>0</v>
      </c>
      <c r="AO37" s="75" t="str">
        <f t="shared" si="3"/>
        <v>0000000</v>
      </c>
      <c r="AP37" s="75" t="str">
        <f t="shared" si="8"/>
        <v>00000</v>
      </c>
      <c r="AQ37" s="75" t="str">
        <f t="shared" si="9"/>
        <v>00000</v>
      </c>
    </row>
    <row r="38" spans="1:43">
      <c r="A38" s="74">
        <f>入力用!A43</f>
        <v>4</v>
      </c>
      <c r="B38" s="74" t="str">
        <f>IF(入力用!B43="","",入力用!B43)</f>
        <v/>
      </c>
      <c r="C38" s="75" t="str">
        <f>IF(W38=0,"",IF(W38=1,入力用!C43&amp;"　　 ",IF(W38=2,入力用!C43&amp;"　",IF(W38=3,入力用!C43,入力用!C43))))</f>
        <v/>
      </c>
      <c r="D38" s="75" t="str">
        <f>IF(X38=0,"",IF(X38=1,"　　"&amp;入力用!D43,IF(X38=2,"　"&amp;入力用!D43,IF(X38=3,入力用!D43,入力用!D43))))</f>
        <v/>
      </c>
      <c r="E38" s="75" t="str">
        <f>IF(入力用!E43="","",入力用!E43)</f>
        <v/>
      </c>
      <c r="F38" s="75" t="str">
        <f>IF(入力用!F43="","",入力用!F43)</f>
        <v/>
      </c>
      <c r="G38" s="75" t="str">
        <f>IF(入力用!H43="","",入力用!H43)</f>
        <v/>
      </c>
      <c r="H38" s="75"/>
      <c r="I38" s="75"/>
      <c r="J38" s="75"/>
      <c r="K38" s="75"/>
      <c r="L38" s="75"/>
      <c r="M38" s="75" t="str">
        <f>IF(入力用!J43="","",入力用!J43)</f>
        <v>4×100mR</v>
      </c>
      <c r="N38" s="75" t="str">
        <f>IF(M38="","",IF(M38='データ '!$J$22,AH38,IF(M38='データ '!$J$23,AH38,IF(M38='データ '!$J$15,AG38,IF(M38='データ '!$J$16,AG38,IF(M38='データ '!$J$17,AG38,IF(M38='データ '!$J$18,AG38,IF(M38='データ '!$J$20,AG38,AF38))))))))</f>
        <v>0000000</v>
      </c>
      <c r="O38" s="75" t="str">
        <f>IF(入力用!S43="","",VLOOKUP(入力用!S43,'データ '!$W$1:$X$20,2))</f>
        <v/>
      </c>
      <c r="P38" s="75" t="str">
        <f>IF(入力用!S43="","",入力用!S43)</f>
        <v/>
      </c>
      <c r="Q38" s="75" t="str">
        <f>IF(P38="","",IF(P38='データ '!$J$22,AQ38,IF(P38='データ '!$J$23,AQ38,IF(P38='データ '!$J$15,AP38,IF(P38='データ '!$J$16,AP38,IF(P38='データ '!$J$17,AP38,IF(P38='データ '!$J$18,AP38,IF(P38='データ '!$J$20,AP38,AO38))))))))</f>
        <v/>
      </c>
      <c r="R38" s="75" t="str">
        <f>IF(入力用!AB43="〇",入力用!A43,"")</f>
        <v/>
      </c>
      <c r="S38" s="75" t="str">
        <f>IF(入力用!AC43="〇",入力用!A43,"")</f>
        <v/>
      </c>
      <c r="T38" s="75" t="str">
        <f>IF(入力用!AD43="〇",入力用!A43,"")</f>
        <v/>
      </c>
      <c r="U38" s="75" t="str">
        <f>IF(入力用!AE43="〇",入力用!A43,"")</f>
        <v/>
      </c>
      <c r="V38" s="75"/>
      <c r="W38" s="75">
        <f>LEN(入力用!C43)</f>
        <v>0</v>
      </c>
      <c r="X38" s="75">
        <f>LEN(入力用!D43)</f>
        <v>0</v>
      </c>
      <c r="Y38" s="75"/>
      <c r="Z38" s="75">
        <f>IF(入力用!K43="",0,IF(入力用!K43=0,0,入力用!K43))</f>
        <v>0</v>
      </c>
      <c r="AA38" s="75">
        <f>IF(入力用!L43="",0,IF(入力用!L43=0,0,入力用!L43))</f>
        <v>0</v>
      </c>
      <c r="AB38" s="75">
        <f>IF(入力用!N43="",0,IF(入力用!N43=0,0,入力用!N43))</f>
        <v>0</v>
      </c>
      <c r="AC38" s="75">
        <f>IF(入力用!O43="",0,IF(入力用!O43=0,0,入力用!O43))</f>
        <v>0</v>
      </c>
      <c r="AD38" s="75">
        <f>IF(入力用!Q43="",0,IF(入力用!Q43=0,0,入力用!Q43))</f>
        <v>0</v>
      </c>
      <c r="AE38" s="75">
        <f>IF(入力用!R43="",0,IF(入力用!R43=0,0,入力用!R43))</f>
        <v>0</v>
      </c>
      <c r="AF38" s="75" t="str">
        <f t="shared" si="0"/>
        <v>0000000</v>
      </c>
      <c r="AG38" s="75" t="str">
        <f t="shared" si="6"/>
        <v>00000</v>
      </c>
      <c r="AH38" s="75" t="str">
        <f t="shared" si="7"/>
        <v>00000</v>
      </c>
      <c r="AI38" s="75">
        <f>IF(入力用!T43="",0,IF(入力用!T43=0,0,入力用!T43))</f>
        <v>0</v>
      </c>
      <c r="AJ38" s="75">
        <f>IF(入力用!U43="",0,IF(入力用!U43=0,0,入力用!U43))</f>
        <v>0</v>
      </c>
      <c r="AK38" s="75">
        <f>IF(入力用!W43="",0,IF(入力用!W43=0,0,入力用!W43))</f>
        <v>0</v>
      </c>
      <c r="AL38" s="75">
        <f>IF(入力用!X43="",0,IF(入力用!X43=0,0,入力用!X43))</f>
        <v>0</v>
      </c>
      <c r="AM38" s="75">
        <f>IF(入力用!Z43="",0,IF(入力用!Z43=0,0,入力用!Z43))</f>
        <v>0</v>
      </c>
      <c r="AN38" s="75">
        <f>IF(入力用!AA43="",0,IF(入力用!AA43=0,0,入力用!AA43))</f>
        <v>0</v>
      </c>
      <c r="AO38" s="75" t="str">
        <f t="shared" si="3"/>
        <v>0000000</v>
      </c>
      <c r="AP38" s="75" t="str">
        <f t="shared" si="8"/>
        <v>00000</v>
      </c>
      <c r="AQ38" s="75" t="str">
        <f t="shared" si="9"/>
        <v>00000</v>
      </c>
    </row>
  </sheetData>
  <mergeCells count="25">
    <mergeCell ref="AI2:AJ2"/>
    <mergeCell ref="AK2:AL2"/>
    <mergeCell ref="AM2:AN2"/>
    <mergeCell ref="E1:F1"/>
    <mergeCell ref="G1:G2"/>
    <mergeCell ref="H1:H2"/>
    <mergeCell ref="N1:N2"/>
    <mergeCell ref="R1:R2"/>
    <mergeCell ref="Z2:AA2"/>
    <mergeCell ref="AB2:AC2"/>
    <mergeCell ref="AD2:AE2"/>
    <mergeCell ref="O1:O2"/>
    <mergeCell ref="P1:P2"/>
    <mergeCell ref="Q1:Q2"/>
    <mergeCell ref="S1:S2"/>
    <mergeCell ref="T1:T2"/>
    <mergeCell ref="U1:U2"/>
    <mergeCell ref="A1:A2"/>
    <mergeCell ref="B1:B2"/>
    <mergeCell ref="C1:D1"/>
    <mergeCell ref="L1:L2"/>
    <mergeCell ref="M1:M2"/>
    <mergeCell ref="J1:J2"/>
    <mergeCell ref="K1:K2"/>
    <mergeCell ref="I1:I2"/>
  </mergeCells>
  <phoneticPr fontId="2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1"/>
  <sheetViews>
    <sheetView workbookViewId="0">
      <selection activeCell="V15" sqref="V15"/>
    </sheetView>
  </sheetViews>
  <sheetFormatPr defaultRowHeight="18.75"/>
  <cols>
    <col min="1" max="1" width="10.5" bestFit="1" customWidth="1"/>
    <col min="2" max="2" width="13" bestFit="1" customWidth="1"/>
    <col min="10" max="11" width="14.375" bestFit="1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>
      <c r="A2">
        <v>123456789</v>
      </c>
      <c r="B2" t="str">
        <f>data!C3&amp;data!D3</f>
        <v/>
      </c>
      <c r="C2" t="str">
        <f>data!E3&amp;" "&amp;data!F3</f>
        <v xml:space="preserve"> </v>
      </c>
      <c r="D2" t="str">
        <f>IF(data!G3="","",IF(data!G3="男",1,2))</f>
        <v/>
      </c>
      <c r="E2">
        <v>3</v>
      </c>
      <c r="F2" t="e">
        <f>IF(data!J3="","",data!J3)</f>
        <v>#N/A</v>
      </c>
      <c r="I2" t="str">
        <f>IF(data!B3="","",data!B3)</f>
        <v/>
      </c>
      <c r="J2" t="str">
        <f>data!L3&amp;" "&amp;data!N3</f>
        <v xml:space="preserve"> 00000</v>
      </c>
      <c r="K2" t="str">
        <f>data!O3&amp;" "&amp;data!Q3</f>
        <v xml:space="preserve"> 00000</v>
      </c>
    </row>
    <row r="3" spans="1:13">
      <c r="A3">
        <v>123456790</v>
      </c>
      <c r="B3" t="str">
        <f>data!C4&amp;data!D4</f>
        <v/>
      </c>
      <c r="C3" t="str">
        <f>data!E4&amp;" "&amp;data!F4</f>
        <v xml:space="preserve"> </v>
      </c>
      <c r="D3" t="str">
        <f>IF(data!G4="","",IF(data!G4="男",1,2))</f>
        <v/>
      </c>
      <c r="E3">
        <v>3</v>
      </c>
      <c r="F3" t="str">
        <f>IF(data!J4="","",data!J4)</f>
        <v/>
      </c>
      <c r="I3" t="str">
        <f>IF(data!B4="","",data!B4)</f>
        <v/>
      </c>
      <c r="J3" t="str">
        <f>data!L4&amp;" "&amp;data!N4</f>
        <v xml:space="preserve"> </v>
      </c>
      <c r="K3" t="str">
        <f>data!O4&amp;" "&amp;data!Q4</f>
        <v xml:space="preserve"> </v>
      </c>
    </row>
    <row r="4" spans="1:13">
      <c r="A4">
        <v>123456791</v>
      </c>
      <c r="B4" t="str">
        <f>data!C5&amp;data!D5</f>
        <v/>
      </c>
      <c r="C4" t="str">
        <f>data!E5&amp;" "&amp;data!F5</f>
        <v xml:space="preserve"> </v>
      </c>
      <c r="D4" t="str">
        <f>IF(data!G5="","",IF(data!G5="男",1,2))</f>
        <v/>
      </c>
      <c r="E4">
        <v>3</v>
      </c>
      <c r="F4" t="str">
        <f>IF(data!J5="","",data!J5)</f>
        <v/>
      </c>
      <c r="I4" t="str">
        <f>IF(data!B5="","",data!B5)</f>
        <v/>
      </c>
      <c r="J4" t="str">
        <f>data!L5&amp;" "&amp;data!N5</f>
        <v xml:space="preserve"> </v>
      </c>
      <c r="K4" t="str">
        <f>data!O5&amp;" "&amp;data!Q5</f>
        <v xml:space="preserve"> </v>
      </c>
    </row>
    <row r="5" spans="1:13">
      <c r="A5">
        <v>123456792</v>
      </c>
      <c r="B5" t="str">
        <f>data!C6&amp;data!D6</f>
        <v/>
      </c>
      <c r="C5" t="str">
        <f>data!E6&amp;" "&amp;data!F6</f>
        <v xml:space="preserve"> </v>
      </c>
      <c r="D5" t="str">
        <f>IF(data!G6="","",IF(data!G6="男",1,2))</f>
        <v/>
      </c>
      <c r="E5">
        <v>3</v>
      </c>
      <c r="F5" t="str">
        <f>IF(data!J6="","",data!J6)</f>
        <v/>
      </c>
      <c r="I5" t="str">
        <f>IF(data!B6="","",data!B6)</f>
        <v/>
      </c>
      <c r="J5" t="str">
        <f>data!L6&amp;" "&amp;data!N6</f>
        <v xml:space="preserve"> </v>
      </c>
      <c r="K5" t="str">
        <f>data!O6&amp;" "&amp;data!Q6</f>
        <v xml:space="preserve"> </v>
      </c>
    </row>
    <row r="6" spans="1:13">
      <c r="A6">
        <v>123456793</v>
      </c>
      <c r="B6" t="str">
        <f>data!C7&amp;data!D7</f>
        <v/>
      </c>
      <c r="C6" t="str">
        <f>data!E7&amp;" "&amp;data!F7</f>
        <v xml:space="preserve"> </v>
      </c>
      <c r="D6" t="str">
        <f>IF(data!G7="","",IF(data!G7="男",1,2))</f>
        <v/>
      </c>
      <c r="E6">
        <v>3</v>
      </c>
      <c r="F6" t="str">
        <f>IF(data!J7="","",data!J7)</f>
        <v/>
      </c>
      <c r="I6" t="str">
        <f>IF(data!B7="","",data!B7)</f>
        <v/>
      </c>
      <c r="J6" t="str">
        <f>data!L7&amp;" "&amp;data!N7</f>
        <v xml:space="preserve"> </v>
      </c>
      <c r="K6" t="str">
        <f>data!O7&amp;" "&amp;data!Q7</f>
        <v xml:space="preserve"> </v>
      </c>
    </row>
    <row r="7" spans="1:13">
      <c r="A7">
        <v>123456794</v>
      </c>
      <c r="B7" t="str">
        <f>data!C8&amp;data!D8</f>
        <v/>
      </c>
      <c r="C7" t="str">
        <f>data!E8&amp;" "&amp;data!F8</f>
        <v xml:space="preserve"> </v>
      </c>
      <c r="D7" t="str">
        <f>IF(data!G8="","",IF(data!G8="男",1,2))</f>
        <v/>
      </c>
      <c r="E7">
        <v>3</v>
      </c>
      <c r="F7" t="str">
        <f>IF(data!J8="","",data!J8)</f>
        <v/>
      </c>
      <c r="I7" t="str">
        <f>IF(data!B8="","",data!B8)</f>
        <v/>
      </c>
      <c r="J7" t="str">
        <f>data!L8&amp;" "&amp;data!N8</f>
        <v xml:space="preserve"> </v>
      </c>
      <c r="K7" t="str">
        <f>data!O8&amp;" "&amp;data!Q8</f>
        <v xml:space="preserve"> </v>
      </c>
    </row>
    <row r="8" spans="1:13">
      <c r="A8">
        <v>123456795</v>
      </c>
      <c r="B8" t="str">
        <f>data!C9&amp;data!D9</f>
        <v/>
      </c>
      <c r="C8" t="str">
        <f>data!E9&amp;" "&amp;data!F9</f>
        <v xml:space="preserve"> </v>
      </c>
      <c r="D8" t="str">
        <f>IF(data!G9="","",IF(data!G9="男",1,2))</f>
        <v/>
      </c>
      <c r="E8">
        <v>3</v>
      </c>
      <c r="F8" t="str">
        <f>IF(data!J9="","",data!J9)</f>
        <v/>
      </c>
      <c r="I8" t="str">
        <f>IF(data!B9="","",data!B9)</f>
        <v/>
      </c>
      <c r="J8" t="str">
        <f>data!L9&amp;" "&amp;data!N9</f>
        <v xml:space="preserve"> </v>
      </c>
      <c r="K8" t="str">
        <f>data!O9&amp;" "&amp;data!Q9</f>
        <v xml:space="preserve"> </v>
      </c>
    </row>
    <row r="9" spans="1:13">
      <c r="A9">
        <v>123456796</v>
      </c>
      <c r="B9" t="str">
        <f>data!C10&amp;data!D10</f>
        <v/>
      </c>
      <c r="C9" t="str">
        <f>data!E10&amp;" "&amp;data!F10</f>
        <v xml:space="preserve"> </v>
      </c>
      <c r="D9" t="str">
        <f>IF(data!G10="","",IF(data!G10="男",1,2))</f>
        <v/>
      </c>
      <c r="E9">
        <v>3</v>
      </c>
      <c r="F9" t="str">
        <f>IF(data!J10="","",data!J10)</f>
        <v/>
      </c>
      <c r="I9" t="str">
        <f>IF(data!B10="","",data!B10)</f>
        <v/>
      </c>
      <c r="J9" t="str">
        <f>data!L10&amp;" "&amp;data!N10</f>
        <v xml:space="preserve"> </v>
      </c>
      <c r="K9" t="str">
        <f>data!O10&amp;" "&amp;data!Q10</f>
        <v xml:space="preserve"> </v>
      </c>
    </row>
    <row r="10" spans="1:13">
      <c r="A10">
        <v>123456797</v>
      </c>
      <c r="B10" t="str">
        <f>data!C11&amp;data!D11</f>
        <v/>
      </c>
      <c r="C10" t="str">
        <f>data!E11&amp;" "&amp;data!F11</f>
        <v xml:space="preserve"> </v>
      </c>
      <c r="D10" t="str">
        <f>IF(data!G11="","",IF(data!G11="男",1,2))</f>
        <v/>
      </c>
      <c r="E10">
        <v>3</v>
      </c>
      <c r="F10" t="str">
        <f>IF(data!J11="","",data!J11)</f>
        <v/>
      </c>
      <c r="I10" t="str">
        <f>IF(data!B11="","",data!B11)</f>
        <v/>
      </c>
      <c r="J10" t="str">
        <f>data!L11&amp;" "&amp;data!N11</f>
        <v xml:space="preserve"> </v>
      </c>
      <c r="K10" t="str">
        <f>data!O11&amp;" "&amp;data!Q11</f>
        <v xml:space="preserve"> </v>
      </c>
    </row>
    <row r="11" spans="1:13">
      <c r="A11">
        <v>123456798</v>
      </c>
      <c r="B11" t="str">
        <f>data!C12&amp;data!D12</f>
        <v/>
      </c>
      <c r="C11" t="str">
        <f>data!E12&amp;" "&amp;data!F12</f>
        <v xml:space="preserve"> </v>
      </c>
      <c r="D11" t="str">
        <f>IF(data!G12="","",IF(data!G12="男",1,2))</f>
        <v/>
      </c>
      <c r="E11">
        <v>3</v>
      </c>
      <c r="F11" t="str">
        <f>IF(data!J12="","",data!J12)</f>
        <v/>
      </c>
      <c r="I11" t="str">
        <f>IF(data!B12="","",data!B12)</f>
        <v/>
      </c>
      <c r="J11" t="str">
        <f>data!L12&amp;" "&amp;data!N12</f>
        <v xml:space="preserve"> </v>
      </c>
      <c r="K11" t="str">
        <f>data!O12&amp;" "&amp;data!Q12</f>
        <v xml:space="preserve"> </v>
      </c>
    </row>
    <row r="12" spans="1:13">
      <c r="A12">
        <v>123456799</v>
      </c>
      <c r="B12" t="str">
        <f>data!C13&amp;data!D13</f>
        <v/>
      </c>
      <c r="C12" t="str">
        <f>data!E13&amp;" "&amp;data!F13</f>
        <v xml:space="preserve"> </v>
      </c>
      <c r="D12" t="str">
        <f>IF(data!G13="","",IF(data!G13="男",1,2))</f>
        <v/>
      </c>
      <c r="E12">
        <v>3</v>
      </c>
      <c r="F12" t="str">
        <f>IF(data!J13="","",data!J13)</f>
        <v/>
      </c>
      <c r="I12" t="str">
        <f>IF(data!B13="","",data!B13)</f>
        <v/>
      </c>
      <c r="J12" t="str">
        <f>data!L13&amp;" "&amp;data!N13</f>
        <v xml:space="preserve"> </v>
      </c>
      <c r="K12" t="str">
        <f>data!O13&amp;" "&amp;data!Q13</f>
        <v xml:space="preserve"> </v>
      </c>
    </row>
    <row r="13" spans="1:13">
      <c r="A13">
        <v>123456800</v>
      </c>
      <c r="B13" t="str">
        <f>data!C14&amp;data!D14</f>
        <v/>
      </c>
      <c r="C13" t="str">
        <f>data!E14&amp;" "&amp;data!F14</f>
        <v xml:space="preserve"> </v>
      </c>
      <c r="D13" t="str">
        <f>IF(data!G14="","",IF(data!G14="男",1,2))</f>
        <v/>
      </c>
      <c r="E13">
        <v>3</v>
      </c>
      <c r="F13" t="str">
        <f>IF(data!J14="","",data!J14)</f>
        <v/>
      </c>
      <c r="I13" t="str">
        <f>IF(data!B14="","",data!B14)</f>
        <v/>
      </c>
      <c r="J13" t="str">
        <f>data!L14&amp;" "&amp;data!N14</f>
        <v xml:space="preserve"> </v>
      </c>
      <c r="K13" t="str">
        <f>data!O14&amp;" "&amp;data!Q14</f>
        <v xml:space="preserve"> </v>
      </c>
    </row>
    <row r="14" spans="1:13">
      <c r="A14">
        <v>123456801</v>
      </c>
      <c r="B14" t="str">
        <f>data!C15&amp;data!D15</f>
        <v/>
      </c>
      <c r="C14" t="str">
        <f>data!E15&amp;" "&amp;data!F15</f>
        <v xml:space="preserve"> </v>
      </c>
      <c r="D14" t="str">
        <f>IF(data!G15="","",IF(data!G15="男",1,2))</f>
        <v/>
      </c>
      <c r="E14">
        <v>3</v>
      </c>
      <c r="F14" t="str">
        <f>IF(data!J15="","",data!J15)</f>
        <v/>
      </c>
      <c r="I14" t="str">
        <f>IF(data!B15="","",data!B15)</f>
        <v/>
      </c>
      <c r="J14" t="str">
        <f>data!L15&amp;" "&amp;data!N15</f>
        <v xml:space="preserve"> </v>
      </c>
      <c r="K14" t="str">
        <f>data!O15&amp;" "&amp;data!Q15</f>
        <v xml:space="preserve"> </v>
      </c>
    </row>
    <row r="15" spans="1:13">
      <c r="A15">
        <v>123456802</v>
      </c>
      <c r="B15" t="str">
        <f>data!C16&amp;data!D16</f>
        <v/>
      </c>
      <c r="C15" t="str">
        <f>data!E16&amp;" "&amp;data!F16</f>
        <v xml:space="preserve"> </v>
      </c>
      <c r="D15" t="str">
        <f>IF(data!G16="","",IF(data!G16="男",1,2))</f>
        <v/>
      </c>
      <c r="E15">
        <v>3</v>
      </c>
      <c r="F15" t="str">
        <f>IF(data!J16="","",data!J16)</f>
        <v/>
      </c>
      <c r="I15" t="str">
        <f>IF(data!B16="","",data!B16)</f>
        <v/>
      </c>
      <c r="J15" t="str">
        <f>data!L16&amp;" "&amp;data!N16</f>
        <v xml:space="preserve"> </v>
      </c>
      <c r="K15" t="str">
        <f>data!O16&amp;" "&amp;data!Q16</f>
        <v xml:space="preserve"> </v>
      </c>
    </row>
    <row r="16" spans="1:13">
      <c r="A16">
        <v>123456803</v>
      </c>
      <c r="B16" t="str">
        <f>data!C17&amp;data!D17</f>
        <v/>
      </c>
      <c r="C16" t="str">
        <f>data!E17&amp;" "&amp;data!F17</f>
        <v xml:space="preserve"> </v>
      </c>
      <c r="D16" t="str">
        <f>IF(data!G17="","",IF(data!G17="男",1,2))</f>
        <v/>
      </c>
      <c r="E16">
        <v>3</v>
      </c>
      <c r="F16" t="str">
        <f>IF(data!J17="","",data!J17)</f>
        <v/>
      </c>
      <c r="I16" t="str">
        <f>IF(data!B17="","",data!B17)</f>
        <v/>
      </c>
      <c r="J16" t="str">
        <f>data!L17&amp;" "&amp;data!N17</f>
        <v xml:space="preserve"> </v>
      </c>
      <c r="K16" t="str">
        <f>data!O17&amp;" "&amp;data!Q17</f>
        <v xml:space="preserve"> </v>
      </c>
    </row>
    <row r="17" spans="1:11">
      <c r="A17">
        <v>123456804</v>
      </c>
      <c r="B17" t="str">
        <f>data!C18&amp;data!D18</f>
        <v/>
      </c>
      <c r="C17" t="str">
        <f>data!E18&amp;" "&amp;data!F18</f>
        <v xml:space="preserve"> </v>
      </c>
      <c r="D17" t="str">
        <f>IF(data!G18="","",IF(data!G18="男",1,2))</f>
        <v/>
      </c>
      <c r="E17">
        <v>3</v>
      </c>
      <c r="F17" t="str">
        <f>IF(data!J18="","",data!J18)</f>
        <v/>
      </c>
      <c r="I17" t="str">
        <f>IF(data!B18="","",data!B18)</f>
        <v/>
      </c>
      <c r="J17" t="str">
        <f>data!L18&amp;" "&amp;data!N18</f>
        <v xml:space="preserve"> </v>
      </c>
      <c r="K17" t="str">
        <f>data!O18&amp;" "&amp;data!Q18</f>
        <v xml:space="preserve"> </v>
      </c>
    </row>
    <row r="18" spans="1:11">
      <c r="A18">
        <v>123456805</v>
      </c>
      <c r="B18" t="str">
        <f>data!C19&amp;data!D19</f>
        <v/>
      </c>
      <c r="C18" t="str">
        <f>data!E19&amp;" "&amp;data!F19</f>
        <v xml:space="preserve"> </v>
      </c>
      <c r="D18" t="str">
        <f>IF(data!G19="","",IF(data!G19="男",1,2))</f>
        <v/>
      </c>
      <c r="E18">
        <v>3</v>
      </c>
      <c r="F18" t="str">
        <f>IF(data!J19="","",data!J19)</f>
        <v/>
      </c>
      <c r="I18" t="str">
        <f>IF(data!B19="","",data!B19)</f>
        <v/>
      </c>
      <c r="J18" t="str">
        <f>data!L19&amp;" "&amp;data!N19</f>
        <v xml:space="preserve"> </v>
      </c>
      <c r="K18" t="str">
        <f>data!O19&amp;" "&amp;data!Q19</f>
        <v xml:space="preserve"> </v>
      </c>
    </row>
    <row r="19" spans="1:11">
      <c r="A19">
        <v>123456806</v>
      </c>
      <c r="B19" t="str">
        <f>data!C20&amp;data!D20</f>
        <v/>
      </c>
      <c r="C19" t="str">
        <f>data!E20&amp;" "&amp;data!F20</f>
        <v xml:space="preserve"> </v>
      </c>
      <c r="D19" t="str">
        <f>IF(data!G20="","",IF(data!G20="男",1,2))</f>
        <v/>
      </c>
      <c r="E19">
        <v>3</v>
      </c>
      <c r="F19" t="str">
        <f>IF(data!J20="","",data!J20)</f>
        <v/>
      </c>
      <c r="I19" t="str">
        <f>IF(data!B20="","",data!B20)</f>
        <v/>
      </c>
      <c r="J19" t="str">
        <f>data!L20&amp;" "&amp;data!N20</f>
        <v xml:space="preserve"> </v>
      </c>
      <c r="K19" t="str">
        <f>data!O20&amp;" "&amp;data!Q20</f>
        <v xml:space="preserve"> </v>
      </c>
    </row>
    <row r="20" spans="1:11">
      <c r="A20">
        <v>123456807</v>
      </c>
      <c r="B20" t="str">
        <f>data!C21&amp;data!D21</f>
        <v/>
      </c>
      <c r="C20" t="str">
        <f>data!E21&amp;" "&amp;data!F21</f>
        <v xml:space="preserve"> </v>
      </c>
      <c r="D20" t="str">
        <f>IF(data!G21="","",IF(data!G21="男",1,2))</f>
        <v/>
      </c>
      <c r="E20">
        <v>3</v>
      </c>
      <c r="F20" t="str">
        <f>IF(data!J21="","",data!J21)</f>
        <v/>
      </c>
      <c r="I20" t="str">
        <f>IF(data!B21="","",data!B21)</f>
        <v/>
      </c>
      <c r="J20" t="str">
        <f>data!L21&amp;" "&amp;data!N21</f>
        <v xml:space="preserve"> </v>
      </c>
      <c r="K20" t="str">
        <f>data!O21&amp;" "&amp;data!Q21</f>
        <v xml:space="preserve"> </v>
      </c>
    </row>
    <row r="21" spans="1:11">
      <c r="A21">
        <v>123456808</v>
      </c>
      <c r="B21" t="str">
        <f>data!C22&amp;data!D22</f>
        <v/>
      </c>
      <c r="C21" t="str">
        <f>data!E22&amp;" "&amp;data!F22</f>
        <v xml:space="preserve"> </v>
      </c>
      <c r="D21" t="str">
        <f>IF(data!G22="","",IF(data!G22="男",1,2))</f>
        <v/>
      </c>
      <c r="E21">
        <v>3</v>
      </c>
      <c r="F21" t="str">
        <f>IF(data!J22="","",data!J22)</f>
        <v/>
      </c>
      <c r="I21" t="str">
        <f>IF(data!B22="","",data!B22)</f>
        <v/>
      </c>
      <c r="J21" t="str">
        <f>data!L22&amp;" "&amp;data!N22</f>
        <v xml:space="preserve"> </v>
      </c>
      <c r="K21" t="str">
        <f>data!O22&amp;" "&amp;data!Q22</f>
        <v xml:space="preserve"> </v>
      </c>
    </row>
    <row r="22" spans="1:11">
      <c r="A22">
        <v>123456809</v>
      </c>
      <c r="B22" t="str">
        <f>data!C23&amp;data!D23</f>
        <v/>
      </c>
      <c r="C22" t="str">
        <f>data!E23&amp;" "&amp;data!F23</f>
        <v xml:space="preserve"> </v>
      </c>
      <c r="D22" t="str">
        <f>IF(data!G23="","",IF(data!G23="男",1,2))</f>
        <v/>
      </c>
      <c r="E22">
        <v>3</v>
      </c>
      <c r="F22" t="str">
        <f>IF(data!J23="","",data!J23)</f>
        <v/>
      </c>
      <c r="I22" t="str">
        <f>IF(data!B23="","",data!B23)</f>
        <v/>
      </c>
      <c r="J22" t="str">
        <f>data!L23&amp;" "&amp;data!N23</f>
        <v xml:space="preserve"> </v>
      </c>
      <c r="K22" t="str">
        <f>data!O23&amp;" "&amp;data!Q23</f>
        <v xml:space="preserve"> </v>
      </c>
    </row>
    <row r="23" spans="1:11">
      <c r="A23">
        <v>123456810</v>
      </c>
      <c r="B23" t="str">
        <f>data!C24&amp;data!D24</f>
        <v/>
      </c>
      <c r="C23" t="str">
        <f>data!E24&amp;" "&amp;data!F24</f>
        <v xml:space="preserve"> </v>
      </c>
      <c r="D23" t="str">
        <f>IF(data!G24="","",IF(data!G24="男",1,2))</f>
        <v/>
      </c>
      <c r="E23">
        <v>3</v>
      </c>
      <c r="F23" t="str">
        <f>IF(data!J24="","",data!J24)</f>
        <v/>
      </c>
      <c r="I23" t="str">
        <f>IF(data!B24="","",data!B24)</f>
        <v/>
      </c>
      <c r="J23" t="str">
        <f>data!L24&amp;" "&amp;data!N24</f>
        <v xml:space="preserve"> </v>
      </c>
      <c r="K23" t="str">
        <f>data!O24&amp;" "&amp;data!Q24</f>
        <v xml:space="preserve"> </v>
      </c>
    </row>
    <row r="24" spans="1:11">
      <c r="A24">
        <v>123456811</v>
      </c>
      <c r="B24" t="str">
        <f>data!C25&amp;data!D25</f>
        <v/>
      </c>
      <c r="C24" t="str">
        <f>data!E25&amp;" "&amp;data!F25</f>
        <v xml:space="preserve"> </v>
      </c>
      <c r="D24" t="str">
        <f>IF(data!G25="","",IF(data!G25="男",1,2))</f>
        <v/>
      </c>
      <c r="E24">
        <v>3</v>
      </c>
      <c r="F24" t="str">
        <f>IF(data!J25="","",data!J25)</f>
        <v/>
      </c>
      <c r="I24" t="str">
        <f>IF(data!B25="","",data!B25)</f>
        <v/>
      </c>
      <c r="J24" t="str">
        <f>data!L25&amp;" "&amp;data!N25</f>
        <v xml:space="preserve"> </v>
      </c>
      <c r="K24" t="str">
        <f>data!O25&amp;" "&amp;data!Q25</f>
        <v xml:space="preserve"> </v>
      </c>
    </row>
    <row r="25" spans="1:11">
      <c r="A25">
        <v>123456812</v>
      </c>
      <c r="B25" t="str">
        <f>data!C26&amp;data!D26</f>
        <v/>
      </c>
      <c r="C25" t="str">
        <f>data!E26&amp;" "&amp;data!F26</f>
        <v xml:space="preserve"> </v>
      </c>
      <c r="D25" t="str">
        <f>IF(data!G26="","",IF(data!G26="男",1,2))</f>
        <v/>
      </c>
      <c r="E25">
        <v>3</v>
      </c>
      <c r="F25" t="str">
        <f>IF(data!J26="","",data!J26)</f>
        <v/>
      </c>
      <c r="I25" t="str">
        <f>IF(data!B26="","",data!B26)</f>
        <v/>
      </c>
      <c r="J25" t="str">
        <f>data!L26&amp;" "&amp;data!N26</f>
        <v xml:space="preserve"> </v>
      </c>
      <c r="K25" t="str">
        <f>data!O26&amp;" "&amp;data!Q26</f>
        <v xml:space="preserve"> </v>
      </c>
    </row>
    <row r="26" spans="1:11">
      <c r="A26">
        <v>123456813</v>
      </c>
      <c r="B26" t="str">
        <f>data!C27&amp;data!D27</f>
        <v/>
      </c>
      <c r="C26" t="str">
        <f>data!E27&amp;" "&amp;data!F27</f>
        <v xml:space="preserve"> </v>
      </c>
      <c r="D26" t="str">
        <f>IF(data!G27="","",IF(data!G27="男",1,2))</f>
        <v/>
      </c>
      <c r="E26">
        <v>3</v>
      </c>
      <c r="F26" t="str">
        <f>IF(data!J27="","",data!J27)</f>
        <v/>
      </c>
      <c r="I26" t="str">
        <f>IF(data!B27="","",data!B27)</f>
        <v/>
      </c>
      <c r="J26" t="str">
        <f>data!L27&amp;" "&amp;data!N27</f>
        <v xml:space="preserve"> </v>
      </c>
      <c r="K26" t="str">
        <f>data!O27&amp;" "&amp;data!Q27</f>
        <v xml:space="preserve"> </v>
      </c>
    </row>
    <row r="27" spans="1:11">
      <c r="A27">
        <v>123456814</v>
      </c>
      <c r="B27" t="str">
        <f>data!C28&amp;data!D28</f>
        <v/>
      </c>
      <c r="C27" t="str">
        <f>data!E28&amp;" "&amp;data!F28</f>
        <v xml:space="preserve"> </v>
      </c>
      <c r="D27" t="str">
        <f>IF(data!G28="","",IF(data!G28="男",1,2))</f>
        <v/>
      </c>
      <c r="E27">
        <v>3</v>
      </c>
      <c r="F27" t="str">
        <f>IF(data!J28="","",data!J28)</f>
        <v/>
      </c>
      <c r="I27" t="str">
        <f>IF(data!B28="","",data!B28)</f>
        <v/>
      </c>
      <c r="J27" t="str">
        <f>data!L28&amp;" "&amp;data!N28</f>
        <v xml:space="preserve"> </v>
      </c>
      <c r="K27" t="str">
        <f>data!O28&amp;" "&amp;data!Q28</f>
        <v xml:space="preserve"> </v>
      </c>
    </row>
    <row r="28" spans="1:11">
      <c r="A28">
        <v>123456815</v>
      </c>
      <c r="B28" t="str">
        <f>data!C29&amp;data!D29</f>
        <v/>
      </c>
      <c r="C28" t="str">
        <f>data!E29&amp;" "&amp;data!F29</f>
        <v xml:space="preserve"> </v>
      </c>
      <c r="D28" t="str">
        <f>IF(data!G29="","",IF(data!G29="男",1,2))</f>
        <v/>
      </c>
      <c r="E28">
        <v>3</v>
      </c>
      <c r="F28" t="str">
        <f>IF(data!J29="","",data!J29)</f>
        <v/>
      </c>
      <c r="I28" t="str">
        <f>IF(data!B29="","",data!B29)</f>
        <v/>
      </c>
      <c r="J28" t="str">
        <f>data!L29&amp;" "&amp;data!N29</f>
        <v xml:space="preserve"> </v>
      </c>
      <c r="K28" t="str">
        <f>data!O29&amp;" "&amp;data!Q29</f>
        <v xml:space="preserve"> </v>
      </c>
    </row>
    <row r="29" spans="1:11">
      <c r="A29">
        <v>123456816</v>
      </c>
      <c r="B29" t="str">
        <f>data!C30&amp;data!D30</f>
        <v/>
      </c>
      <c r="C29" t="str">
        <f>data!E30&amp;" "&amp;data!F30</f>
        <v xml:space="preserve"> </v>
      </c>
      <c r="D29" t="str">
        <f>IF(data!G30="","",IF(data!G30="男",1,2))</f>
        <v/>
      </c>
      <c r="E29">
        <v>3</v>
      </c>
      <c r="F29" t="str">
        <f>IF(data!J30="","",data!J30)</f>
        <v/>
      </c>
      <c r="I29" t="str">
        <f>IF(data!B30="","",data!B30)</f>
        <v/>
      </c>
      <c r="J29" t="str">
        <f>data!L30&amp;" "&amp;data!N30</f>
        <v xml:space="preserve"> </v>
      </c>
      <c r="K29" t="str">
        <f>data!O30&amp;" "&amp;data!Q30</f>
        <v xml:space="preserve"> </v>
      </c>
    </row>
    <row r="30" spans="1:11">
      <c r="A30">
        <v>123456817</v>
      </c>
      <c r="B30" t="str">
        <f>data!C31&amp;data!D31</f>
        <v/>
      </c>
      <c r="C30" t="str">
        <f>data!E31&amp;" "&amp;data!F31</f>
        <v xml:space="preserve"> </v>
      </c>
      <c r="D30" t="str">
        <f>IF(data!G31="","",IF(data!G31="男",1,2))</f>
        <v/>
      </c>
      <c r="E30">
        <v>3</v>
      </c>
      <c r="F30" t="str">
        <f>IF(data!J31="","",data!J31)</f>
        <v/>
      </c>
      <c r="I30" t="str">
        <f>IF(data!B31="","",data!B31)</f>
        <v/>
      </c>
      <c r="J30" t="str">
        <f>data!L31&amp;" "&amp;data!N31</f>
        <v xml:space="preserve"> </v>
      </c>
      <c r="K30" t="str">
        <f>data!O31&amp;" "&amp;data!Q31</f>
        <v xml:space="preserve"> </v>
      </c>
    </row>
    <row r="31" spans="1:11">
      <c r="A31">
        <v>123456818</v>
      </c>
      <c r="B31" t="str">
        <f>data!C32&amp;data!D32</f>
        <v/>
      </c>
      <c r="C31" t="str">
        <f>data!E32&amp;" "&amp;data!F32</f>
        <v xml:space="preserve"> </v>
      </c>
      <c r="D31" t="str">
        <f>IF(data!G32="","",IF(data!G32="男",1,2))</f>
        <v/>
      </c>
      <c r="E31">
        <v>3</v>
      </c>
      <c r="F31" t="str">
        <f>IF(data!J32="","",data!J32)</f>
        <v/>
      </c>
      <c r="I31" t="str">
        <f>IF(data!B32="","",data!B32)</f>
        <v/>
      </c>
      <c r="J31" t="str">
        <f>data!L32&amp;" "&amp;data!N32</f>
        <v xml:space="preserve"> </v>
      </c>
      <c r="K31" t="str">
        <f>data!O32&amp;" "&amp;data!Q32</f>
        <v xml:space="preserve"> </v>
      </c>
    </row>
  </sheetData>
  <phoneticPr fontId="2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9D67B-832A-4301-BF8D-D8788208DE5F}">
  <dimension ref="A1:X2"/>
  <sheetViews>
    <sheetView topLeftCell="D1" workbookViewId="0">
      <selection activeCell="V15" sqref="V15"/>
    </sheetView>
  </sheetViews>
  <sheetFormatPr defaultRowHeight="18.75"/>
  <cols>
    <col min="1" max="24" width="10.5" bestFit="1" customWidth="1"/>
  </cols>
  <sheetData>
    <row r="1" spans="1:24">
      <c r="A1" s="138" t="s">
        <v>185</v>
      </c>
      <c r="B1" s="139"/>
      <c r="C1" s="140"/>
      <c r="D1" s="76" t="s">
        <v>200</v>
      </c>
      <c r="E1" s="76" t="str">
        <f>IF(data!B37="","",data!N37)</f>
        <v/>
      </c>
      <c r="F1" s="76"/>
      <c r="G1" s="138" t="s">
        <v>186</v>
      </c>
      <c r="H1" s="139"/>
      <c r="I1" s="140"/>
      <c r="J1" s="76" t="s">
        <v>200</v>
      </c>
      <c r="K1" s="76" t="str">
        <f>IF(data!B38="","",data!N38)</f>
        <v/>
      </c>
      <c r="L1" s="76"/>
      <c r="M1" s="141" t="s">
        <v>187</v>
      </c>
      <c r="N1" s="142"/>
      <c r="O1" s="143"/>
      <c r="P1" s="76" t="s">
        <v>200</v>
      </c>
      <c r="Q1" s="76" t="str">
        <f>IF(data!B35="","",data!N35)</f>
        <v>0000000</v>
      </c>
      <c r="R1" s="76"/>
      <c r="S1" s="141" t="s">
        <v>188</v>
      </c>
      <c r="T1" s="142"/>
      <c r="U1" s="143"/>
      <c r="V1" s="76" t="s">
        <v>200</v>
      </c>
      <c r="W1" s="76" t="str">
        <f>IF(data!B36="","",data!N36)</f>
        <v/>
      </c>
      <c r="X1" s="76"/>
    </row>
    <row r="2" spans="1:24">
      <c r="A2" s="35" t="str">
        <f>IF(入力用!$AB$8="〇",master!$A$2,IF(入力用!$AB$9="〇",master!$A$3,IF(入力用!$AB$10="〇",master!$A$4,IF(入力用!$AB$11="〇",master!$A$5,IF(入力用!$AB$12="〇",master!$A$6,IF(入力用!$AB$13="〇",master!$A$7,IF(入力用!$AB$14="〇",master!$A$8,IF(入力用!$AB$15="〇",master!$A$9,IF(入力用!$AB$16="〇",master!$A$10,IF(入力用!$AB$17="〇",master!$A$11,IF(入力用!$AB$18="〇",master!$A$12,IF(入力用!$AB$19="〇",master!$A$13,IF(入力用!$AB$20="〇",master!$A$14,IF(入力用!$AB$21="〇",master!$A$15,IF(入力用!$AB$22="〇",master!$A$16,IF(入力用!$AB$23="〇",master!$A$17,IF(入力用!$AB$24="〇",master!$A$18,IF(入力用!$AB$25="〇",master!$A$19,IF(入力用!$AB$26="〇",master!$A$20,IF(入力用!$AB$27="〇",master!$A$21,IF(入力用!$AB$28="〇",master!$A$22,IF(入力用!$AB$29="〇",master!$A$23,IF(入力用!$AB$30="〇",master!$A$24,IF(入力用!$AB$31="〇",master!$A$25,IF(入力用!$AB$32="〇",master!$A$26,IF(入力用!$AB$33="〇",master!$A$27,IF(入力用!$AB$34="〇",master!$A$28,IF(入力用!$AB$35="〇",master!$A$29,IF(入力用!$AB$36="〇",master!$A$30,IF(入力用!$AB$37="〇",master!$A$31,""))))))))))))))))))))))))))))))</f>
        <v/>
      </c>
      <c r="B2" s="35" t="str">
        <f>IF(入力用!$AB$8="〇",master!$A$2,IF(入力用!$AB$9="〇",master!$A$3,IF(入力用!$AB$10="〇",master!$A$4,IF(入力用!$AB$11="〇",master!$A$5,IF(入力用!$AB$12="〇",master!$A$6,IF(入力用!$AB$13="〇",master!$A$7,IF(入力用!$AB$14="〇",master!$A$8,IF(入力用!$AB$15="〇",master!$A$9,IF(入力用!$AB$16="〇",master!$A$10,IF(入力用!$AB$17="〇",master!$A$11,IF(入力用!$AB$18="〇",master!$A$12,IF(入力用!$AB$19="〇",master!$A$13,IF(入力用!$AB$20="〇",master!$A$14,IF(入力用!$AB$21="〇",master!$A$15,IF(入力用!$AB$22="〇",master!$A$16,IF(入力用!$AB$23="〇",master!$A$17,IF(入力用!$AB$24="〇",master!$A$18,IF(入力用!$AB$25="〇",master!$A$19,IF(入力用!$AB$26="〇",master!$A$20,IF(入力用!$AB$27="〇",master!$A$21,IF(入力用!$AB$28="〇",master!$A$22,IF(入力用!$AB$29="〇",master!$A$23,IF(入力用!$AB$30="〇",master!$A$24,IF(入力用!$AB$31="〇",master!$A$25,IF(入力用!$AB$32="〇",master!$A$26,IF(入力用!$AB$33="〇",master!$A$27,IF(入力用!$AB$34="〇",master!$A$28,IF(入力用!$AB$35="〇",master!$A$29,IF(入力用!$AB$36="〇",master!$A$30,IF(入力用!$AB$37="〇",master!$A$31,""))))))))))))))))))))))))))))))</f>
        <v/>
      </c>
      <c r="C2" s="35" t="str">
        <f>IF(入力用!$AB$8="〇",master!$A$2,IF(入力用!$AB$9="〇",master!$A$3,IF(入力用!$AB$10="〇",master!$A$4,IF(入力用!$AB$11="〇",master!$A$5,IF(入力用!$AB$12="〇",master!$A$6,IF(入力用!$AB$13="〇",master!$A$7,IF(入力用!$AB$14="〇",master!$A$8,IF(入力用!$AB$15="〇",master!$A$9,IF(入力用!$AB$16="〇",master!$A$10,IF(入力用!$AB$17="〇",master!$A$11,IF(入力用!$AB$18="〇",master!$A$12,IF(入力用!$AB$19="〇",master!$A$13,IF(入力用!$AB$20="〇",master!$A$14,IF(入力用!$AB$21="〇",master!$A$15,IF(入力用!$AB$22="〇",master!$A$16,IF(入力用!$AB$23="〇",master!$A$17,IF(入力用!$AB$24="〇",master!$A$18,IF(入力用!$AB$25="〇",master!$A$19,IF(入力用!$AB$26="〇",master!$A$20,IF(入力用!$AB$27="〇",master!$A$21,IF(入力用!$AB$28="〇",master!$A$22,IF(入力用!$AB$29="〇",master!$A$23,IF(入力用!$AB$30="〇",master!$A$24,IF(入力用!$AB$31="〇",master!$A$25,IF(入力用!$AB$32="〇",master!$A$26,IF(入力用!$AB$33="〇",master!$A$27,IF(入力用!$AB$34="〇",master!$A$28,IF(入力用!$AB$35="〇",master!$A$29,IF(入力用!$AB$36="〇",master!$A$30,IF(入力用!$AB$37="〇",master!$A$31,""))))))))))))))))))))))))))))))</f>
        <v/>
      </c>
      <c r="D2" s="35" t="str">
        <f>IF(入力用!$AB$8="〇",master!$A$2,IF(入力用!$AB$9="〇",master!$A$3,IF(入力用!$AB$10="〇",master!$A$4,IF(入力用!$AB$11="〇",master!$A$5,IF(入力用!$AB$12="〇",master!$A$6,IF(入力用!$AB$13="〇",master!$A$7,IF(入力用!$AB$14="〇",master!$A$8,IF(入力用!$AB$15="〇",master!$A$9,IF(入力用!$AB$16="〇",master!$A$10,IF(入力用!$AB$17="〇",master!$A$11,IF(入力用!$AB$18="〇",master!$A$12,IF(入力用!$AB$19="〇",master!$A$13,IF(入力用!$AB$20="〇",master!$A$14,IF(入力用!$AB$21="〇",master!$A$15,IF(入力用!$AB$22="〇",master!$A$16,IF(入力用!$AB$23="〇",master!$A$17,IF(入力用!$AB$24="〇",master!$A$18,IF(入力用!$AB$25="〇",master!$A$19,IF(入力用!$AB$26="〇",master!$A$20,IF(入力用!$AB$27="〇",master!$A$21,IF(入力用!$AB$28="〇",master!$A$22,IF(入力用!$AB$29="〇",master!$A$23,IF(入力用!$AB$30="〇",master!$A$24,IF(入力用!$AB$31="〇",master!$A$25,IF(入力用!$AB$32="〇",master!$A$26,IF(入力用!$AB$33="〇",master!$A$27,IF(入力用!$AB$34="〇",master!$A$28,IF(入力用!$AB$35="〇",master!$A$29,IF(入力用!$AB$36="〇",master!$A$30,IF(入力用!$AB$37="〇",master!$A$31,""))))))))))))))))))))))))))))))</f>
        <v/>
      </c>
      <c r="E2" s="35" t="str">
        <f>IF(入力用!$AB$8="〇",master!$A$2,IF(入力用!$AB$9="〇",master!$A$3,IF(入力用!$AB$10="〇",master!$A$4,IF(入力用!$AB$11="〇",master!$A$5,IF(入力用!$AB$12="〇",master!$A$6,IF(入力用!$AB$13="〇",master!$A$7,IF(入力用!$AB$14="〇",master!$A$8,IF(入力用!$AB$15="〇",master!$A$9,IF(入力用!$AB$16="〇",master!$A$10,IF(入力用!$AB$17="〇",master!$A$11,IF(入力用!$AB$18="〇",master!$A$12,IF(入力用!$AB$19="〇",master!$A$13,IF(入力用!$AB$20="〇",master!$A$14,IF(入力用!$AB$21="〇",master!$A$15,IF(入力用!$AB$22="〇",master!$A$16,IF(入力用!$AB$23="〇",master!$A$17,IF(入力用!$AB$24="〇",master!$A$18,IF(入力用!$AB$25="〇",master!$A$19,IF(入力用!$AB$26="〇",master!$A$20,IF(入力用!$AB$27="〇",master!$A$21,IF(入力用!$AB$28="〇",master!$A$22,IF(入力用!$AB$29="〇",master!$A$23,IF(入力用!$AB$30="〇",master!$A$24,IF(入力用!$AB$31="〇",master!$A$25,IF(入力用!$AB$32="〇",master!$A$26,IF(入力用!$AB$33="〇",master!$A$27,IF(入力用!$AB$34="〇",master!$A$28,IF(入力用!$AB$35="〇",master!$A$29,IF(入力用!$AB$36="〇",master!$A$30,IF(入力用!$AB$37="〇",master!$A$31,""))))))))))))))))))))))))))))))</f>
        <v/>
      </c>
      <c r="F2" s="35" t="str">
        <f>IF(入力用!$AB$8="〇",master!$A$2,IF(入力用!$AB$9="〇",master!$A$3,IF(入力用!$AB$10="〇",master!$A$4,IF(入力用!$AB$11="〇",master!$A$5,IF(入力用!$AB$12="〇",master!$A$6,IF(入力用!$AB$13="〇",master!$A$7,IF(入力用!$AB$14="〇",master!$A$8,IF(入力用!$AB$15="〇",master!$A$9,IF(入力用!$AB$16="〇",master!$A$10,IF(入力用!$AB$17="〇",master!$A$11,IF(入力用!$AB$18="〇",master!$A$12,IF(入力用!$AB$19="〇",master!$A$13,IF(入力用!$AB$20="〇",master!$A$14,IF(入力用!$AB$21="〇",master!$A$15,IF(入力用!$AB$22="〇",master!$A$16,IF(入力用!$AB$23="〇",master!$A$17,IF(入力用!$AB$24="〇",master!$A$18,IF(入力用!$AB$25="〇",master!$A$19,IF(入力用!$AB$26="〇",master!$A$20,IF(入力用!$AB$27="〇",master!$A$21,IF(入力用!$AB$28="〇",master!$A$22,IF(入力用!$AB$29="〇",master!$A$23,IF(入力用!$AB$30="〇",master!$A$24,IF(入力用!$AB$31="〇",master!$A$25,IF(入力用!$AB$32="〇",master!$A$26,IF(入力用!$AB$33="〇",master!$A$27,IF(入力用!$AB$34="〇",master!$A$28,IF(入力用!$AB$35="〇",master!$A$29,IF(入力用!$AB$36="〇",master!$A$30,IF(入力用!$AB$37="〇",master!$A$31,""))))))))))))))))))))))))))))))</f>
        <v/>
      </c>
      <c r="G2" s="35" t="str">
        <f>IF(入力用!$AC$8="〇",master!$A$2,IF(入力用!$AC$9="〇",master!$A$3,IF(入力用!$AC$10="〇",master!$A$4,IF(入力用!$AC$11="〇",master!$A$5,IF(入力用!$AC$12="〇",master!$A$6,IF(入力用!$AC$13="〇",master!$A$7,IF(入力用!$AC$14="〇",master!$A$8,IF(入力用!$AC$15="〇",master!$A$9,IF(入力用!$AC$16="〇",master!$A$10,IF(入力用!$AC$17="〇",master!$A$11,IF(入力用!$AC$18="〇",master!$A$12,IF(入力用!$AC$19="〇",master!$A$13,IF(入力用!$AC$20="〇",master!$A$14,IF(入力用!$AC$21="〇",master!$A$15,IF(入力用!$AC$22="〇",master!$A$16,IF(入力用!$AC$23="〇",master!$A$17,IF(入力用!$AC$24="〇",master!$A$18,IF(入力用!$AC$25="〇",master!$A$19,IF(入力用!$AC$26="〇",master!$A$20,IF(入力用!$AC$27="〇",master!$A$21,IF(入力用!$AC$28="〇",master!$A$22,IF(入力用!$AC$29="〇",master!$A$23,IF(入力用!$AC$30="〇",master!$A$24,IF(入力用!$AC$31="〇",master!$A$25,IF(入力用!$AC$32="〇",master!$A$26,IF(入力用!$AC$33="〇",master!$A$27,IF(入力用!$AC$34="〇",master!$A$28,IF(入力用!$AC$35="〇",master!$A$29,IF(入力用!$AC$36="〇",master!$A$30,IF(入力用!$AC$37="〇",master!$A$31,""))))))))))))))))))))))))))))))</f>
        <v/>
      </c>
      <c r="H2" s="35" t="str">
        <f>IF(入力用!$AC$8="〇",master!$A$2,IF(入力用!$AC$9="〇",master!$A$3,IF(入力用!$AC$10="〇",master!$A$4,IF(入力用!$AC$11="〇",master!$A$5,IF(入力用!$AC$12="〇",master!$A$6,IF(入力用!$AC$13="〇",master!$A$7,IF(入力用!$AC$14="〇",master!$A$8,IF(入力用!$AC$15="〇",master!$A$9,IF(入力用!$AC$16="〇",master!$A$10,IF(入力用!$AC$17="〇",master!$A$11,IF(入力用!$AC$18="〇",master!$A$12,IF(入力用!$AC$19="〇",master!$A$13,IF(入力用!$AC$20="〇",master!$A$14,IF(入力用!$AC$21="〇",master!$A$15,IF(入力用!$AC$22="〇",master!$A$16,IF(入力用!$AC$23="〇",master!$A$17,IF(入力用!$AC$24="〇",master!$A$18,IF(入力用!$AC$25="〇",master!$A$19,IF(入力用!$AC$26="〇",master!$A$20,IF(入力用!$AC$27="〇",master!$A$21,IF(入力用!$AC$28="〇",master!$A$22,IF(入力用!$AC$29="〇",master!$A$23,IF(入力用!$AC$30="〇",master!$A$24,IF(入力用!$AC$31="〇",master!$A$25,IF(入力用!$AC$32="〇",master!$A$26,IF(入力用!$AC$33="〇",master!$A$27,IF(入力用!$AC$34="〇",master!$A$28,IF(入力用!$AC$35="〇",master!$A$29,IF(入力用!$AC$36="〇",master!$A$30,IF(入力用!$AC$37="〇",master!$A$31,""))))))))))))))))))))))))))))))</f>
        <v/>
      </c>
      <c r="I2" s="35" t="str">
        <f>IF(入力用!$AC$8="〇",master!$A$2,IF(入力用!$AC$9="〇",master!$A$3,IF(入力用!$AC$10="〇",master!$A$4,IF(入力用!$AC$11="〇",master!$A$5,IF(入力用!$AC$12="〇",master!$A$6,IF(入力用!$AC$13="〇",master!$A$7,IF(入力用!$AC$14="〇",master!$A$8,IF(入力用!$AC$15="〇",master!$A$9,IF(入力用!$AC$16="〇",master!$A$10,IF(入力用!$AC$17="〇",master!$A$11,IF(入力用!$AC$18="〇",master!$A$12,IF(入力用!$AC$19="〇",master!$A$13,IF(入力用!$AC$20="〇",master!$A$14,IF(入力用!$AC$21="〇",master!$A$15,IF(入力用!$AC$22="〇",master!$A$16,IF(入力用!$AC$23="〇",master!$A$17,IF(入力用!$AC$24="〇",master!$A$18,IF(入力用!$AC$25="〇",master!$A$19,IF(入力用!$AC$26="〇",master!$A$20,IF(入力用!$AC$27="〇",master!$A$21,IF(入力用!$AC$28="〇",master!$A$22,IF(入力用!$AC$29="〇",master!$A$23,IF(入力用!$AC$30="〇",master!$A$24,IF(入力用!$AC$31="〇",master!$A$25,IF(入力用!$AC$32="〇",master!$A$26,IF(入力用!$AC$33="〇",master!$A$27,IF(入力用!$AC$34="〇",master!$A$28,IF(入力用!$AC$35="〇",master!$A$29,IF(入力用!$AC$36="〇",master!$A$30,IF(入力用!$AC$37="〇",master!$A$31,""))))))))))))))))))))))))))))))</f>
        <v/>
      </c>
      <c r="J2" s="35" t="str">
        <f>IF(入力用!$AC$8="〇",master!$A$2,IF(入力用!$AC$9="〇",master!$A$3,IF(入力用!$AC$10="〇",master!$A$4,IF(入力用!$AC$11="〇",master!$A$5,IF(入力用!$AC$12="〇",master!$A$6,IF(入力用!$AC$13="〇",master!$A$7,IF(入力用!$AC$14="〇",master!$A$8,IF(入力用!$AC$15="〇",master!$A$9,IF(入力用!$AC$16="〇",master!$A$10,IF(入力用!$AC$17="〇",master!$A$11,IF(入力用!$AC$18="〇",master!$A$12,IF(入力用!$AC$19="〇",master!$A$13,IF(入力用!$AC$20="〇",master!$A$14,IF(入力用!$AC$21="〇",master!$A$15,IF(入力用!$AC$22="〇",master!$A$16,IF(入力用!$AC$23="〇",master!$A$17,IF(入力用!$AC$24="〇",master!$A$18,IF(入力用!$AC$25="〇",master!$A$19,IF(入力用!$AC$26="〇",master!$A$20,IF(入力用!$AC$27="〇",master!$A$21,IF(入力用!$AC$28="〇",master!$A$22,IF(入力用!$AC$29="〇",master!$A$23,IF(入力用!$AC$30="〇",master!$A$24,IF(入力用!$AC$31="〇",master!$A$25,IF(入力用!$AC$32="〇",master!$A$26,IF(入力用!$AC$33="〇",master!$A$27,IF(入力用!$AC$34="〇",master!$A$28,IF(入力用!$AC$35="〇",master!$A$29,IF(入力用!$AC$36="〇",master!$A$30,IF(入力用!$AC$37="〇",master!$A$31,""))))))))))))))))))))))))))))))</f>
        <v/>
      </c>
      <c r="K2" s="35" t="str">
        <f>IF(入力用!$AC$8="〇",master!$A$2,IF(入力用!$AC$9="〇",master!$A$3,IF(入力用!$AC$10="〇",master!$A$4,IF(入力用!$AC$11="〇",master!$A$5,IF(入力用!$AC$12="〇",master!$A$6,IF(入力用!$AC$13="〇",master!$A$7,IF(入力用!$AC$14="〇",master!$A$8,IF(入力用!$AC$15="〇",master!$A$9,IF(入力用!$AC$16="〇",master!$A$10,IF(入力用!$AC$17="〇",master!$A$11,IF(入力用!$AC$18="〇",master!$A$12,IF(入力用!$AC$19="〇",master!$A$13,IF(入力用!$AC$20="〇",master!$A$14,IF(入力用!$AC$21="〇",master!$A$15,IF(入力用!$AC$22="〇",master!$A$16,IF(入力用!$AC$23="〇",master!$A$17,IF(入力用!$AC$24="〇",master!$A$18,IF(入力用!$AC$25="〇",master!$A$19,IF(入力用!$AC$26="〇",master!$A$20,IF(入力用!$AC$27="〇",master!$A$21,IF(入力用!$AC$28="〇",master!$A$22,IF(入力用!$AC$29="〇",master!$A$23,IF(入力用!$AC$30="〇",master!$A$24,IF(入力用!$AC$31="〇",master!$A$25,IF(入力用!$AC$32="〇",master!$A$26,IF(入力用!$AC$33="〇",master!$A$27,IF(入力用!$AC$34="〇",master!$A$28,IF(入力用!$AC$35="〇",master!$A$29,IF(入力用!$AC$36="〇",master!$A$30,IF(入力用!$AC$37="〇",master!$A$31,""))))))))))))))))))))))))))))))</f>
        <v/>
      </c>
      <c r="L2" s="35" t="str">
        <f>IF(入力用!$AC$8="〇",master!$A$2,IF(入力用!$AC$9="〇",master!$A$3,IF(入力用!$AC$10="〇",master!$A$4,IF(入力用!$AC$11="〇",master!$A$5,IF(入力用!$AC$12="〇",master!$A$6,IF(入力用!$AC$13="〇",master!$A$7,IF(入力用!$AC$14="〇",master!$A$8,IF(入力用!$AC$15="〇",master!$A$9,IF(入力用!$AC$16="〇",master!$A$10,IF(入力用!$AC$17="〇",master!$A$11,IF(入力用!$AC$18="〇",master!$A$12,IF(入力用!$AC$19="〇",master!$A$13,IF(入力用!$AC$20="〇",master!$A$14,IF(入力用!$AC$21="〇",master!$A$15,IF(入力用!$AC$22="〇",master!$A$16,IF(入力用!$AC$23="〇",master!$A$17,IF(入力用!$AC$24="〇",master!$A$18,IF(入力用!$AC$25="〇",master!$A$19,IF(入力用!$AC$26="〇",master!$A$20,IF(入力用!$AC$27="〇",master!$A$21,IF(入力用!$AC$28="〇",master!$A$22,IF(入力用!$AC$29="〇",master!$A$23,IF(入力用!$AC$30="〇",master!$A$24,IF(入力用!$AC$31="〇",master!$A$25,IF(入力用!$AC$32="〇",master!$A$26,IF(入力用!$AC$33="〇",master!$A$27,IF(入力用!$AC$34="〇",master!$A$28,IF(入力用!$AC$35="〇",master!$A$29,IF(入力用!$AC$36="〇",master!$A$30,IF(入力用!$AC$37="〇",master!$A$31,""))))))))))))))))))))))))))))))</f>
        <v/>
      </c>
      <c r="M2" s="64" t="str">
        <f>IF(入力用!$AD$8="〇",master!$A$2,IF(入力用!$AD$9="〇",master!$A$3,IF(入力用!$AD$10="〇",master!$A$4,IF(入力用!$AD$11="〇",master!$A$5,IF(入力用!$AD$12="〇",master!$A$6,IF(入力用!$AD$13="〇",master!$A$7,IF(入力用!$AD$14="〇",master!$A$8,IF(入力用!$AD$15="〇",master!$A$9,IF(入力用!$AD$16="〇",master!$A$10,IF(入力用!$AD$17="〇",master!$A$11,IF(入力用!$AD$18="〇",master!$A$12,IF(入力用!$AD$19="〇",master!$A$13,IF(入力用!$AD$20="〇",master!$A$14,IF(入力用!$AD$21="〇",master!$A$15,IF(入力用!$AD$22="〇",master!$A$16,IF(入力用!$AD$23="〇",master!$A$17,IF(入力用!$AD$24="〇",master!$A$18,IF(入力用!$AD$25="〇",master!$A$19,IF(入力用!$AD$26="〇",master!$A$20,IF(入力用!$AD$27="〇",master!$A$21,IF(入力用!$AD$28="〇",master!$A$22,IF(入力用!$AD$29="〇",master!$A$23,IF(入力用!$AD$30="〇",master!$A$24,IF(入力用!$AD$31="〇",master!$A$25,IF(入力用!$AD$32="〇",master!$A$26,IF(入力用!$AD$33="〇",master!$A$27,IF(入力用!$AD$34="〇",master!$A$28,IF(入力用!$AD$35="〇",master!$A$29,IF(入力用!$AD$36="〇",master!$A$30,IF(入力用!$AD$37="〇",master!$A$31,""))))))))))))))))))))))))))))))</f>
        <v/>
      </c>
      <c r="N2" s="64" t="str">
        <f>IF(入力用!$AD$8="〇",master!$A$2,IF(入力用!$AD$9="〇",master!$A$3,IF(入力用!$AD$10="〇",master!$A$4,IF(入力用!$AD$11="〇",master!$A$5,IF(入力用!$AD$12="〇",master!$A$6,IF(入力用!$AD$13="〇",master!$A$7,IF(入力用!$AD$14="〇",master!$A$8,IF(入力用!$AD$15="〇",master!$A$9,IF(入力用!$AD$16="〇",master!$A$10,IF(入力用!$AD$17="〇",master!$A$11,IF(入力用!$AD$18="〇",master!$A$12,IF(入力用!$AD$19="〇",master!$A$13,IF(入力用!$AD$20="〇",master!$A$14,IF(入力用!$AD$21="〇",master!$A$15,IF(入力用!$AD$22="〇",master!$A$16,IF(入力用!$AD$23="〇",master!$A$17,IF(入力用!$AD$24="〇",master!$A$18,IF(入力用!$AD$25="〇",master!$A$19,IF(入力用!$AD$26="〇",master!$A$20,IF(入力用!$AD$27="〇",master!$A$21,IF(入力用!$AD$28="〇",master!$A$22,IF(入力用!$AD$29="〇",master!$A$23,IF(入力用!$AD$30="〇",master!$A$24,IF(入力用!$AD$31="〇",master!$A$25,IF(入力用!$AD$32="〇",master!$A$26,IF(入力用!$AD$33="〇",master!$A$27,IF(入力用!$AD$34="〇",master!$A$28,IF(入力用!$AD$35="〇",master!$A$29,IF(入力用!$AD$36="〇",master!$A$30,IF(入力用!$AD$37="〇",master!$A$31,""))))))))))))))))))))))))))))))</f>
        <v/>
      </c>
      <c r="O2" s="64" t="str">
        <f>IF(入力用!$AD$8="〇",master!$A$2,IF(入力用!$AD$9="〇",master!$A$3,IF(入力用!$AD$10="〇",master!$A$4,IF(入力用!$AD$11="〇",master!$A$5,IF(入力用!$AD$12="〇",master!$A$6,IF(入力用!$AD$13="〇",master!$A$7,IF(入力用!$AD$14="〇",master!$A$8,IF(入力用!$AD$15="〇",master!$A$9,IF(入力用!$AD$16="〇",master!$A$10,IF(入力用!$AD$17="〇",master!$A$11,IF(入力用!$AD$18="〇",master!$A$12,IF(入力用!$AD$19="〇",master!$A$13,IF(入力用!$AD$20="〇",master!$A$14,IF(入力用!$AD$21="〇",master!$A$15,IF(入力用!$AD$22="〇",master!$A$16,IF(入力用!$AD$23="〇",master!$A$17,IF(入力用!$AD$24="〇",master!$A$18,IF(入力用!$AD$25="〇",master!$A$19,IF(入力用!$AD$26="〇",master!$A$20,IF(入力用!$AD$27="〇",master!$A$21,IF(入力用!$AD$28="〇",master!$A$22,IF(入力用!$AD$29="〇",master!$A$23,IF(入力用!$AD$30="〇",master!$A$24,IF(入力用!$AD$31="〇",master!$A$25,IF(入力用!$AD$32="〇",master!$A$26,IF(入力用!$AD$33="〇",master!$A$27,IF(入力用!$AD$34="〇",master!$A$28,IF(入力用!$AD$35="〇",master!$A$29,IF(入力用!$AD$36="〇",master!$A$30,IF(入力用!$AD$37="〇",master!$A$31,""))))))))))))))))))))))))))))))</f>
        <v/>
      </c>
      <c r="P2" s="64" t="str">
        <f>IF(入力用!$AD$8="〇",master!$A$2,IF(入力用!$AD$9="〇",master!$A$3,IF(入力用!$AD$10="〇",master!$A$4,IF(入力用!$AD$11="〇",master!$A$5,IF(入力用!$AD$12="〇",master!$A$6,IF(入力用!$AD$13="〇",master!$A$7,IF(入力用!$AD$14="〇",master!$A$8,IF(入力用!$AD$15="〇",master!$A$9,IF(入力用!$AD$16="〇",master!$A$10,IF(入力用!$AD$17="〇",master!$A$11,IF(入力用!$AD$18="〇",master!$A$12,IF(入力用!$AD$19="〇",master!$A$13,IF(入力用!$AD$20="〇",master!$A$14,IF(入力用!$AD$21="〇",master!$A$15,IF(入力用!$AD$22="〇",master!$A$16,IF(入力用!$AD$23="〇",master!$A$17,IF(入力用!$AD$24="〇",master!$A$18,IF(入力用!$AD$25="〇",master!$A$19,IF(入力用!$AD$26="〇",master!$A$20,IF(入力用!$AD$27="〇",master!$A$21,IF(入力用!$AD$28="〇",master!$A$22,IF(入力用!$AD$29="〇",master!$A$23,IF(入力用!$AD$30="〇",master!$A$24,IF(入力用!$AD$31="〇",master!$A$25,IF(入力用!$AD$32="〇",master!$A$26,IF(入力用!$AD$33="〇",master!$A$27,IF(入力用!$AD$34="〇",master!$A$28,IF(入力用!$AD$35="〇",master!$A$29,IF(入力用!$AD$36="〇",master!$A$30,IF(入力用!$AD$37="〇",master!$A$31,""))))))))))))))))))))))))))))))</f>
        <v/>
      </c>
      <c r="Q2" s="64" t="str">
        <f>IF(入力用!$AD$8="〇",master!$A$2,IF(入力用!$AD$9="〇",master!$A$3,IF(入力用!$AD$10="〇",master!$A$4,IF(入力用!$AD$11="〇",master!$A$5,IF(入力用!$AD$12="〇",master!$A$6,IF(入力用!$AD$13="〇",master!$A$7,IF(入力用!$AD$14="〇",master!$A$8,IF(入力用!$AD$15="〇",master!$A$9,IF(入力用!$AD$16="〇",master!$A$10,IF(入力用!$AD$17="〇",master!$A$11,IF(入力用!$AD$18="〇",master!$A$12,IF(入力用!$AD$19="〇",master!$A$13,IF(入力用!$AD$20="〇",master!$A$14,IF(入力用!$AD$21="〇",master!$A$15,IF(入力用!$AD$22="〇",master!$A$16,IF(入力用!$AD$23="〇",master!$A$17,IF(入力用!$AD$24="〇",master!$A$18,IF(入力用!$AD$25="〇",master!$A$19,IF(入力用!$AD$26="〇",master!$A$20,IF(入力用!$AD$27="〇",master!$A$21,IF(入力用!$AD$28="〇",master!$A$22,IF(入力用!$AD$29="〇",master!$A$23,IF(入力用!$AD$30="〇",master!$A$24,IF(入力用!$AD$31="〇",master!$A$25,IF(入力用!$AD$32="〇",master!$A$26,IF(入力用!$AD$33="〇",master!$A$27,IF(入力用!$AD$34="〇",master!$A$28,IF(入力用!$AD$35="〇",master!$A$29,IF(入力用!$AD$36="〇",master!$A$30,IF(入力用!$AD$37="〇",master!$A$31,""))))))))))))))))))))))))))))))</f>
        <v/>
      </c>
      <c r="R2" s="64" t="str">
        <f>IF(入力用!$AD$8="〇",master!$A$2,IF(入力用!$AD$9="〇",master!$A$3,IF(入力用!$AD$10="〇",master!$A$4,IF(入力用!$AD$11="〇",master!$A$5,IF(入力用!$AD$12="〇",master!$A$6,IF(入力用!$AD$13="〇",master!$A$7,IF(入力用!$AD$14="〇",master!$A$8,IF(入力用!$AD$15="〇",master!$A$9,IF(入力用!$AD$16="〇",master!$A$10,IF(入力用!$AD$17="〇",master!$A$11,IF(入力用!$AD$18="〇",master!$A$12,IF(入力用!$AD$19="〇",master!$A$13,IF(入力用!$AD$20="〇",master!$A$14,IF(入力用!$AD$21="〇",master!$A$15,IF(入力用!$AD$22="〇",master!$A$16,IF(入力用!$AD$23="〇",master!$A$17,IF(入力用!$AD$24="〇",master!$A$18,IF(入力用!$AD$25="〇",master!$A$19,IF(入力用!$AD$26="〇",master!$A$20,IF(入力用!$AD$27="〇",master!$A$21,IF(入力用!$AD$28="〇",master!$A$22,IF(入力用!$AD$29="〇",master!$A$23,IF(入力用!$AD$30="〇",master!$A$24,IF(入力用!$AD$31="〇",master!$A$25,IF(入力用!$AD$32="〇",master!$A$26,IF(入力用!$AD$33="〇",master!$A$27,IF(入力用!$AD$34="〇",master!$A$28,IF(入力用!$AD$35="〇",master!$A$29,IF(入力用!$AD$36="〇",master!$A$30,IF(入力用!$AD$37="〇",master!$A$31,""))))))))))))))))))))))))))))))</f>
        <v/>
      </c>
      <c r="S2" s="64" t="str">
        <f>IF(入力用!$AE$8="〇",master!$A$2,IF(入力用!$AE$9="〇",master!$A$3,IF(入力用!$AE$10="〇",master!$A$4,IF(入力用!$AE$11="〇",master!$A$5,IF(入力用!$AE$12="〇",master!$A$6,IF(入力用!$AE$13="〇",master!$A$7,IF(入力用!$AE$14="〇",master!$A$8,IF(入力用!$AE$15="〇",master!$A$9,IF(入力用!$AE$16="〇",master!$A$10,IF(入力用!$AE$17="〇",master!$A$11,IF(入力用!$AE$18="〇",master!$A$12,IF(入力用!$AE$19="〇",master!$A$13,IF(入力用!$AE$20="〇",master!$A$14,IF(入力用!$AE$21="〇",master!$A$15,IF(入力用!$AE$22="〇",master!$A$16,IF(入力用!$AE$23="〇",master!$A$17,IF(入力用!$AE$24="〇",master!$A$18,IF(入力用!$AE$25="〇",master!$A$19,IF(入力用!$AE$26="〇",master!$A$20,IF(入力用!$AE$27="〇",master!$A$21,IF(入力用!$AE$28="〇",master!$A$22,IF(入力用!$AE$29="〇",master!$A$23,IF(入力用!$AE$30="〇",master!$A$24,IF(入力用!$AE$31="〇",master!$A$25,IF(入力用!$AE$32="〇",master!$A$26,IF(入力用!$AE$33="〇",master!$A$27,IF(入力用!$AE$34="〇",master!$A$28,IF(入力用!$AE$35="〇",master!$A$29,IF(入力用!$AE$36="〇",master!$A$30,IF(入力用!$AE$37="〇",master!$A$31,""))))))))))))))))))))))))))))))</f>
        <v/>
      </c>
      <c r="T2" s="64" t="str">
        <f>IF(入力用!$AE$8="〇",master!$A$2,IF(入力用!$AE$9="〇",master!$A$3,IF(入力用!$AE$10="〇",master!$A$4,IF(入力用!$AE$11="〇",master!$A$5,IF(入力用!$AE$12="〇",master!$A$6,IF(入力用!$AE$13="〇",master!$A$7,IF(入力用!$AE$14="〇",master!$A$8,IF(入力用!$AE$15="〇",master!$A$9,IF(入力用!$AE$16="〇",master!$A$10,IF(入力用!$AE$17="〇",master!$A$11,IF(入力用!$AE$18="〇",master!$A$12,IF(入力用!$AE$19="〇",master!$A$13,IF(入力用!$AE$20="〇",master!$A$14,IF(入力用!$AE$21="〇",master!$A$15,IF(入力用!$AE$22="〇",master!$A$16,IF(入力用!$AE$23="〇",master!$A$17,IF(入力用!$AE$24="〇",master!$A$18,IF(入力用!$AE$25="〇",master!$A$19,IF(入力用!$AE$26="〇",master!$A$20,IF(入力用!$AE$27="〇",master!$A$21,IF(入力用!$AE$28="〇",master!$A$22,IF(入力用!$AE$29="〇",master!$A$23,IF(入力用!$AE$30="〇",master!$A$24,IF(入力用!$AE$31="〇",master!$A$25,IF(入力用!$AE$32="〇",master!$A$26,IF(入力用!$AE$33="〇",master!$A$27,IF(入力用!$AE$34="〇",master!$A$28,IF(入力用!$AE$35="〇",master!$A$29,IF(入力用!$AE$36="〇",master!$A$30,IF(入力用!$AE$37="〇",master!$A$31,""))))))))))))))))))))))))))))))</f>
        <v/>
      </c>
      <c r="U2" s="64" t="str">
        <f>IF(入力用!$AE$8="〇",master!$A$2,IF(入力用!$AE$9="〇",master!$A$3,IF(入力用!$AE$10="〇",master!$A$4,IF(入力用!$AE$11="〇",master!$A$5,IF(入力用!$AE$12="〇",master!$A$6,IF(入力用!$AE$13="〇",master!$A$7,IF(入力用!$AE$14="〇",master!$A$8,IF(入力用!$AE$15="〇",master!$A$9,IF(入力用!$AE$16="〇",master!$A$10,IF(入力用!$AE$17="〇",master!$A$11,IF(入力用!$AE$18="〇",master!$A$12,IF(入力用!$AE$19="〇",master!$A$13,IF(入力用!$AE$20="〇",master!$A$14,IF(入力用!$AE$21="〇",master!$A$15,IF(入力用!$AE$22="〇",master!$A$16,IF(入力用!$AE$23="〇",master!$A$17,IF(入力用!$AE$24="〇",master!$A$18,IF(入力用!$AE$25="〇",master!$A$19,IF(入力用!$AE$26="〇",master!$A$20,IF(入力用!$AE$27="〇",master!$A$21,IF(入力用!$AE$28="〇",master!$A$22,IF(入力用!$AE$29="〇",master!$A$23,IF(入力用!$AE$30="〇",master!$A$24,IF(入力用!$AE$31="〇",master!$A$25,IF(入力用!$AE$32="〇",master!$A$26,IF(入力用!$AE$33="〇",master!$A$27,IF(入力用!$AE$34="〇",master!$A$28,IF(入力用!$AE$35="〇",master!$A$29,IF(入力用!$AE$36="〇",master!$A$30,IF(入力用!$AE$37="〇",master!$A$31,""))))))))))))))))))))))))))))))</f>
        <v/>
      </c>
      <c r="V2" s="64" t="str">
        <f>IF(入力用!$AE$8="〇",master!$A$2,IF(入力用!$AE$9="〇",master!$A$3,IF(入力用!$AE$10="〇",master!$A$4,IF(入力用!$AE$11="〇",master!$A$5,IF(入力用!$AE$12="〇",master!$A$6,IF(入力用!$AE$13="〇",master!$A$7,IF(入力用!$AE$14="〇",master!$A$8,IF(入力用!$AE$15="〇",master!$A$9,IF(入力用!$AE$16="〇",master!$A$10,IF(入力用!$AE$17="〇",master!$A$11,IF(入力用!$AE$18="〇",master!$A$12,IF(入力用!$AE$19="〇",master!$A$13,IF(入力用!$AE$20="〇",master!$A$14,IF(入力用!$AE$21="〇",master!$A$15,IF(入力用!$AE$22="〇",master!$A$16,IF(入力用!$AE$23="〇",master!$A$17,IF(入力用!$AE$24="〇",master!$A$18,IF(入力用!$AE$25="〇",master!$A$19,IF(入力用!$AE$26="〇",master!$A$20,IF(入力用!$AE$27="〇",master!$A$21,IF(入力用!$AE$28="〇",master!$A$22,IF(入力用!$AE$29="〇",master!$A$23,IF(入力用!$AE$30="〇",master!$A$24,IF(入力用!$AE$31="〇",master!$A$25,IF(入力用!$AE$32="〇",master!$A$26,IF(入力用!$AE$33="〇",master!$A$27,IF(入力用!$AE$34="〇",master!$A$28,IF(入力用!$AE$35="〇",master!$A$29,IF(入力用!$AE$36="〇",master!$A$30,IF(入力用!$AE$37="〇",master!$A$31,""))))))))))))))))))))))))))))))</f>
        <v/>
      </c>
      <c r="W2" s="64" t="str">
        <f>IF(入力用!$AE$8="〇",master!$A$2,IF(入力用!$AE$9="〇",master!$A$3,IF(入力用!$AE$10="〇",master!$A$4,IF(入力用!$AE$11="〇",master!$A$5,IF(入力用!$AE$12="〇",master!$A$6,IF(入力用!$AE$13="〇",master!$A$7,IF(入力用!$AE$14="〇",master!$A$8,IF(入力用!$AE$15="〇",master!$A$9,IF(入力用!$AE$16="〇",master!$A$10,IF(入力用!$AE$17="〇",master!$A$11,IF(入力用!$AE$18="〇",master!$A$12,IF(入力用!$AE$19="〇",master!$A$13,IF(入力用!$AE$20="〇",master!$A$14,IF(入力用!$AE$21="〇",master!$A$15,IF(入力用!$AE$22="〇",master!$A$16,IF(入力用!$AE$23="〇",master!$A$17,IF(入力用!$AE$24="〇",master!$A$18,IF(入力用!$AE$25="〇",master!$A$19,IF(入力用!$AE$26="〇",master!$A$20,IF(入力用!$AE$27="〇",master!$A$21,IF(入力用!$AE$28="〇",master!$A$22,IF(入力用!$AE$29="〇",master!$A$23,IF(入力用!$AE$30="〇",master!$A$24,IF(入力用!$AE$31="〇",master!$A$25,IF(入力用!$AE$32="〇",master!$A$26,IF(入力用!$AE$33="〇",master!$A$27,IF(入力用!$AE$34="〇",master!$A$28,IF(入力用!$AE$35="〇",master!$A$29,IF(入力用!$AE$36="〇",master!$A$30,IF(入力用!$AE$37="〇",master!$A$31,""))))))))))))))))))))))))))))))</f>
        <v/>
      </c>
      <c r="X2" s="64" t="str">
        <f>IF(入力用!$AE$8="〇",master!$A$2,IF(入力用!$AE$9="〇",master!$A$3,IF(入力用!$AE$10="〇",master!$A$4,IF(入力用!$AE$11="〇",master!$A$5,IF(入力用!$AE$12="〇",master!$A$6,IF(入力用!$AE$13="〇",master!$A$7,IF(入力用!$AE$14="〇",master!$A$8,IF(入力用!$AE$15="〇",master!$A$9,IF(入力用!$AE$16="〇",master!$A$10,IF(入力用!$AE$17="〇",master!$A$11,IF(入力用!$AE$18="〇",master!$A$12,IF(入力用!$AE$19="〇",master!$A$13,IF(入力用!$AE$20="〇",master!$A$14,IF(入力用!$AE$21="〇",master!$A$15,IF(入力用!$AE$22="〇",master!$A$16,IF(入力用!$AE$23="〇",master!$A$17,IF(入力用!$AE$24="〇",master!$A$18,IF(入力用!$AE$25="〇",master!$A$19,IF(入力用!$AE$26="〇",master!$A$20,IF(入力用!$AE$27="〇",master!$A$21,IF(入力用!$AE$28="〇",master!$A$22,IF(入力用!$AE$29="〇",master!$A$23,IF(入力用!$AE$30="〇",master!$A$24,IF(入力用!$AE$31="〇",master!$A$25,IF(入力用!$AE$32="〇",master!$A$26,IF(入力用!$AE$33="〇",master!$A$27,IF(入力用!$AE$34="〇",master!$A$28,IF(入力用!$AE$35="〇",master!$A$29,IF(入力用!$AE$36="〇",master!$A$30,IF(入力用!$AE$37="〇",master!$A$31,""))))))))))))))))))))))))))))))</f>
        <v/>
      </c>
    </row>
  </sheetData>
  <mergeCells count="4">
    <mergeCell ref="A1:C1"/>
    <mergeCell ref="G1:I1"/>
    <mergeCell ref="M1:O1"/>
    <mergeCell ref="S1:U1"/>
  </mergeCells>
  <phoneticPr fontId="2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4F77E-413B-4871-A070-2BBA2389FB21}">
  <dimension ref="A1:P3"/>
  <sheetViews>
    <sheetView workbookViewId="0">
      <selection activeCell="V15" sqref="V15"/>
    </sheetView>
  </sheetViews>
  <sheetFormatPr defaultRowHeight="18.75"/>
  <cols>
    <col min="4" max="4" width="15.125" bestFit="1" customWidth="1"/>
    <col min="9" max="14" width="10.5" bestFit="1" customWidth="1"/>
  </cols>
  <sheetData>
    <row r="1" spans="1:16">
      <c r="A1" t="s">
        <v>0</v>
      </c>
      <c r="B1" t="s">
        <v>8</v>
      </c>
      <c r="C1" t="s">
        <v>4</v>
      </c>
      <c r="D1" t="s">
        <v>1</v>
      </c>
      <c r="E1" t="s">
        <v>2</v>
      </c>
      <c r="F1" t="s">
        <v>64</v>
      </c>
      <c r="G1" t="s">
        <v>65</v>
      </c>
      <c r="H1" t="s">
        <v>66</v>
      </c>
      <c r="I1" t="s">
        <v>9</v>
      </c>
      <c r="J1" t="s">
        <v>10</v>
      </c>
      <c r="K1" t="s">
        <v>11</v>
      </c>
      <c r="L1" t="s">
        <v>12</v>
      </c>
      <c r="M1" t="s">
        <v>67</v>
      </c>
      <c r="N1" t="s">
        <v>68</v>
      </c>
      <c r="O1" t="s">
        <v>69</v>
      </c>
      <c r="P1" t="s">
        <v>70</v>
      </c>
    </row>
    <row r="2" spans="1:16">
      <c r="A2">
        <v>12345</v>
      </c>
      <c r="C2">
        <v>3</v>
      </c>
      <c r="D2">
        <f>入力用!F1</f>
        <v>0</v>
      </c>
      <c r="F2">
        <v>0</v>
      </c>
      <c r="I2" t="str">
        <f>リレーdata!A2</f>
        <v/>
      </c>
      <c r="J2" t="str">
        <f>リレーdata!B2</f>
        <v/>
      </c>
      <c r="K2" t="str">
        <f>リレーdata!C2</f>
        <v/>
      </c>
      <c r="L2" t="str">
        <f>リレーdata!D2</f>
        <v/>
      </c>
      <c r="M2" t="str">
        <f>リレーdata!E2</f>
        <v/>
      </c>
      <c r="N2" t="str">
        <f>リレーdata!F2</f>
        <v/>
      </c>
    </row>
    <row r="3" spans="1:16">
      <c r="A3">
        <v>12346</v>
      </c>
      <c r="C3">
        <v>3</v>
      </c>
      <c r="D3">
        <f>入力用!F1</f>
        <v>0</v>
      </c>
      <c r="F3">
        <v>0</v>
      </c>
      <c r="I3" t="str">
        <f>リレーdata!G2</f>
        <v/>
      </c>
      <c r="J3" t="str">
        <f>リレーdata!H2</f>
        <v/>
      </c>
      <c r="K3" t="str">
        <f>リレーdata!I2</f>
        <v/>
      </c>
      <c r="L3" t="str">
        <f>リレーdata!J2</f>
        <v/>
      </c>
      <c r="M3" t="str">
        <f>リレーdata!K2</f>
        <v/>
      </c>
      <c r="N3" t="str">
        <f>リレーdata!L2</f>
        <v/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入力用</vt:lpstr>
      <vt:lpstr>データ </vt:lpstr>
      <vt:lpstr>data</vt:lpstr>
      <vt:lpstr>master</vt:lpstr>
      <vt:lpstr>リレーdata</vt:lpstr>
      <vt:lpstr>リレーmaster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HATAKEYAMA</dc:creator>
  <cp:lastModifiedBy>irk02</cp:lastModifiedBy>
  <dcterms:created xsi:type="dcterms:W3CDTF">2022-05-26T23:38:07Z</dcterms:created>
  <dcterms:modified xsi:type="dcterms:W3CDTF">2022-10-14T02:24:30Z</dcterms:modified>
</cp:coreProperties>
</file>